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HR\HR-Service\Løn og Personale\05 Beregningsskemaer og blanketter\Blanketter og skemaer - Morten\Blanketter og skemaer 2021\"/>
    </mc:Choice>
  </mc:AlternateContent>
  <xr:revisionPtr revIDLastSave="0" documentId="8_{67B3228B-F961-429D-A8EA-5BDC1F5027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øresedlen" sheetId="5" r:id="rId1"/>
    <sheet name="Information" sheetId="4" r:id="rId2"/>
    <sheet name="Vejledning" sheetId="3" r:id="rId3"/>
    <sheet name="Lister" sheetId="2" state="hidden" r:id="rId4"/>
    <sheet name="Ark1" sheetId="6" state="hidden" r:id="rId5"/>
  </sheets>
  <definedNames>
    <definedName name="_xlnm._FilterDatabase" localSheetId="4" hidden="1">'Ark1'!$A$1:$D$26</definedName>
    <definedName name="Adresse">'Ark1'!$B$2:$B$19</definedName>
    <definedName name="By">'Ark1'!$D$2:$D$14</definedName>
    <definedName name="Cykelsats">køresedlen!$B$13</definedName>
    <definedName name="Forvaltning">'Ark1'!$A$2:$A$26</definedName>
    <definedName name="Højsats">køresedlen!$B$11</definedName>
    <definedName name="Lavsats">køresedlen!$B$12</definedName>
    <definedName name="MånedÅr">Lister!$A$2:$A$25</definedName>
    <definedName name="Postnr">'Ark1'!$C$2:$C$14</definedName>
    <definedName name="_xlnm.Print_Area" localSheetId="1">Information!$A$1:$A$29</definedName>
    <definedName name="_xlnm.Print_Area" localSheetId="0">køresedlen!$A$1:$M$49</definedName>
    <definedName name="_xlnm.Print_Area" localSheetId="2">Vejledning!$A$1:$B$29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5" l="1"/>
  <c r="M45" i="5" l="1"/>
  <c r="M43" i="5" l="1"/>
  <c r="J44" i="5"/>
  <c r="J4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Morten Sonne</author>
  </authors>
  <commentList>
    <comment ref="F3" authorId="0" shapeId="0" xr:uid="{CF853588-91E0-4B6C-BF43-DD24349FC24E}">
      <text>
        <r>
          <rPr>
            <b/>
            <sz val="9"/>
            <color indexed="81"/>
            <rFont val="Tahoma"/>
            <family val="2"/>
          </rPr>
          <t>Morten Sonne:</t>
        </r>
        <r>
          <rPr>
            <sz val="9"/>
            <color indexed="81"/>
            <rFont val="Tahoma"/>
            <family val="2"/>
          </rPr>
          <t xml:space="preserve">
Fødselsdato skal skrives således:
dd-mm-åå</t>
        </r>
      </text>
    </comment>
  </commentList>
</comments>
</file>

<file path=xl/sharedStrings.xml><?xml version="1.0" encoding="utf-8"?>
<sst xmlns="http://schemas.openxmlformats.org/spreadsheetml/2006/main" count="274" uniqueCount="163">
  <si>
    <t>Tjenestenr.:</t>
  </si>
  <si>
    <t>By:</t>
  </si>
  <si>
    <t>Postnr.:</t>
  </si>
  <si>
    <t>Månedens kørsel i alt</t>
  </si>
  <si>
    <t>lønart 915</t>
  </si>
  <si>
    <t>lønart 916</t>
  </si>
  <si>
    <t>Beregning af befordringsgodtgørelse:</t>
  </si>
  <si>
    <t>Årets kørsel i alt</t>
  </si>
  <si>
    <t>Høj sats</t>
  </si>
  <si>
    <t>Lav sats</t>
  </si>
  <si>
    <t>Måned/år</t>
  </si>
  <si>
    <t>Vejledning om køresedlen</t>
  </si>
  <si>
    <t>Udfyld skemaet således</t>
  </si>
  <si>
    <t>Et godt råd</t>
  </si>
  <si>
    <t>1) Måned/år:</t>
  </si>
  <si>
    <t>Information om køresedlen</t>
  </si>
  <si>
    <t>Hvornår kan der udbetales skattefri kørselsgodtgørelse ?</t>
  </si>
  <si>
    <t xml:space="preserve">Navn:                </t>
  </si>
  <si>
    <t>* Kørsel mellem arbejdspladser hos samme arbejdsgiver.</t>
  </si>
  <si>
    <t>* Kørsel inden for samme arbejdsplads.</t>
  </si>
  <si>
    <t>Hvis udgifter til kørsel refunderes af andre, kan der ikke opnås skattefri kørselsgodtgørelse.</t>
  </si>
  <si>
    <t>Honorarmodtagere, hvis honorar er B-indkomst, kan ikke opnå skattefri kørselsgodtgørelse.</t>
  </si>
  <si>
    <t>Hillerød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</si>
  <si>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</si>
  <si>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</si>
  <si>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</si>
  <si>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</si>
  <si>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</si>
  <si>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</si>
  <si>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</si>
  <si>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</si>
  <si>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</si>
  <si>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</si>
  <si>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</si>
  <si>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</si>
  <si>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</si>
  <si>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</si>
  <si>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</si>
  <si>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</si>
  <si>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Her angives din privatadresse.</t>
  </si>
  <si>
    <t>Her angives adresse for kørselsmålet og/eller eventuelle delmål. Delmål oplyses som forklaring på længere kørselsrute for at undgå tvivl om antallet af kørte kilometer – f.eks. Silkeborg Data, Frichsvej 18, 8600.</t>
  </si>
  <si>
    <t>Her angives formålet med kørslen i lidt uddybet form – f.eks. møde om nye lønarter med Silkeborg Data.</t>
  </si>
  <si>
    <t>Her angives antallet af kørte kilometer.</t>
  </si>
  <si>
    <t>Her sammentælles månedens samlede antal kørte kilometer. Dette overføres automatisk fra summen af punkt 9.</t>
  </si>
  <si>
    <t>Her angives summen af 11 og 12 – overføres automatisk.</t>
  </si>
  <si>
    <t>Hvis du har cyklet eller været på knallert, så udfylder du denne linie, dels med årets kørsel i alt samt antallet af kilometer du vil have omfattet af denne kørselsgodtgørelse.</t>
  </si>
  <si>
    <t>Her skriver du som kører under og sætter en dato.</t>
  </si>
  <si>
    <t>Her underskrives af leder med anvisningsret og sættes en dato.</t>
  </si>
  <si>
    <t>Koncern Økonomi</t>
  </si>
  <si>
    <t>Koncern Praksis</t>
  </si>
  <si>
    <t>Adresse</t>
  </si>
  <si>
    <t>Kongens Vænge 2</t>
  </si>
  <si>
    <t>Adresse:</t>
  </si>
  <si>
    <t>Postnr</t>
  </si>
  <si>
    <t>By</t>
  </si>
  <si>
    <t>København Ø</t>
  </si>
  <si>
    <t>Borgervænget 7</t>
  </si>
  <si>
    <t>Koncern Miljø</t>
  </si>
  <si>
    <t>Koncern Regional Udvikling</t>
  </si>
  <si>
    <t>Køreseddel</t>
  </si>
  <si>
    <t>Benyttes til udbetaling af transportgodtgørelse for kørsel i eget transportmiddel</t>
  </si>
  <si>
    <r>
      <t>11)</t>
    </r>
    <r>
      <rPr>
        <sz val="10"/>
        <color indexed="62"/>
        <rFont val="Palatino Linotype"/>
        <family val="1"/>
      </rPr>
      <t xml:space="preserve"> Kalenderårets samlede kørsel hidtil (overført fra sidste afregning)</t>
    </r>
  </si>
  <si>
    <r>
      <t>12)</t>
    </r>
    <r>
      <rPr>
        <sz val="10"/>
        <color indexed="62"/>
        <rFont val="Palatino Linotype"/>
        <family val="1"/>
      </rPr>
      <t xml:space="preserve"> Månedens kørsel i alt</t>
    </r>
  </si>
  <si>
    <t>Beregning
i alt kr.</t>
  </si>
  <si>
    <t>Ved manuel udfyldelse; brug blokbogstaver.</t>
  </si>
  <si>
    <t>Gem altid en kopi af din sidst udfyldte køreseddel da du skal overføre antal km. til næste måned.</t>
  </si>
  <si>
    <t>Her angives den dato kørslen har fundet sted (dato tastes som dd-mm)</t>
  </si>
  <si>
    <t>Der kan under normale omstædigheder tages ligningsmæssige befordringsfradrag på selvangivelsen for strækningen mellem bopæl og</t>
  </si>
  <si>
    <t>arbejdsplads. Det gælder dog ikke for den del af strækningen, hvor der modtages arbejdsgiverbetalt befordring, hvis der udbetales</t>
  </si>
  <si>
    <t>befordringsgodtgørelse for kørsel i egen bil.</t>
  </si>
  <si>
    <t>Cykelsats</t>
  </si>
  <si>
    <t>lønart 924</t>
  </si>
  <si>
    <t>Frist for indlevering, hvis kørselsgodtgørelse skal udbetales med</t>
  </si>
  <si>
    <r>
      <t xml:space="preserve">næste løn:        </t>
    </r>
    <r>
      <rPr>
        <b/>
        <i/>
        <sz val="10"/>
        <color indexed="10"/>
        <rFont val="Palatino Linotype"/>
        <family val="1"/>
      </rPr>
      <t>den 4. arbejdsdag i hver måned</t>
    </r>
  </si>
  <si>
    <t>Ja:</t>
  </si>
  <si>
    <t>Nej:</t>
  </si>
  <si>
    <t>Det er kun tjenstlig kørsel i egen bil (efter ligningsloven § 9B), der berettiger til udbetaling af skattefri kørselsgodtgørelse. Det vil sige:</t>
  </si>
  <si>
    <t>* Kørsel mellem sædvanlig bopæl og arbejdsplads i indtil 60 arbejdsdage inden for de forudgående 12 måneder.</t>
  </si>
  <si>
    <t>Et mindre antal medarbejdere i regionen vil være omfattet af 60-dages-reglen. Dette kunne fx være patientvejledere, chauffører</t>
  </si>
  <si>
    <t>og evt. jordemødre, ansatte omfattet af udefunktioner mv. Reglen indebærer, at der skal ske en særlig registrering af kørslen</t>
  </si>
  <si>
    <t>med henblik på en korrekt skatteregistrering.  Er man i tvivl om, hvorvidt man er omfattet, skal man kontakte sin lønmedarbejder.</t>
  </si>
  <si>
    <r>
      <t xml:space="preserve">Reglen betyder, at de første 60 dage inden for en vilkårlig 12 måneders periode, hvor der køres mellem bopæl og </t>
    </r>
    <r>
      <rPr>
        <b/>
        <u/>
        <sz val="12"/>
        <rFont val="Palatino Linotype"/>
        <family val="1"/>
      </rPr>
      <t>samme</t>
    </r>
    <r>
      <rPr>
        <sz val="12"/>
        <rFont val="Palatino Linotype"/>
        <family val="1"/>
      </rPr>
      <t xml:space="preserve">, </t>
    </r>
  </si>
  <si>
    <r>
      <t xml:space="preserve">fx. </t>
    </r>
    <r>
      <rPr>
        <b/>
        <u/>
        <sz val="12"/>
        <rFont val="Palatino Linotype"/>
        <family val="1"/>
      </rPr>
      <t>midlertidige arbejdssted</t>
    </r>
    <r>
      <rPr>
        <sz val="12"/>
        <rFont val="Palatino Linotype"/>
        <family val="1"/>
      </rPr>
      <t>, er erhvervsmæssig og dermed kan der ydes skattefri kørselsgodtgørelse. Kørsel mellem</t>
    </r>
  </si>
  <si>
    <t>bopæl og arbejdssted ud over 60 dage, kan ikke kompenseres med skattefri kørselsgodtgørelse - med mindre kørsel til  dette</t>
  </si>
  <si>
    <t>bestemte arbejdssted har været ophørt i 60 på hinanden følgende arbejdsdage. Herefter vil 60-dages reglen kunne anvendes på ny.</t>
  </si>
  <si>
    <t>For ansatte gælder, at benyttelse af eget transportmiddel til tjenstlig kørsel kun kan finde sted, hvis der foreligger en forudgående</t>
  </si>
  <si>
    <t>godkendelse.</t>
  </si>
  <si>
    <t>Skriv antal km. i det hvide felt (saldoen fra forrige køreseddel).</t>
  </si>
  <si>
    <t>Koncern Organisation og Personale</t>
  </si>
  <si>
    <t>HRU</t>
  </si>
  <si>
    <t>IMT</t>
  </si>
  <si>
    <t>Hellerup</t>
  </si>
  <si>
    <t>Stab/Virksomhed</t>
  </si>
  <si>
    <t xml:space="preserve">Lønområde </t>
  </si>
  <si>
    <t>Koncern Sekretariatet og kommunikation</t>
  </si>
  <si>
    <t>Koncern Plan, Udvikling og Kvalitet</t>
  </si>
  <si>
    <t>Koncern Byggestyring</t>
  </si>
  <si>
    <t>Niels Andersen Vej 65</t>
  </si>
  <si>
    <t xml:space="preserve">Niels Andersens Vej </t>
  </si>
  <si>
    <t>Amager Hospital</t>
  </si>
  <si>
    <t xml:space="preserve">Italiensvej 1 </t>
  </si>
  <si>
    <t>København S.</t>
  </si>
  <si>
    <t>Bispebjerg Hospital</t>
  </si>
  <si>
    <t>København NV</t>
  </si>
  <si>
    <t xml:space="preserve">Bispebjerg Bakke 23 </t>
  </si>
  <si>
    <t>Bornholms Hospital</t>
  </si>
  <si>
    <t>Ullasvej 8</t>
  </si>
  <si>
    <t>Rønne</t>
  </si>
  <si>
    <t>Nordre Fasanvej 57</t>
  </si>
  <si>
    <t>Frederiksberg Hospital</t>
  </si>
  <si>
    <t>Frederiksberg</t>
  </si>
  <si>
    <t>Frederikssund Hospital</t>
  </si>
  <si>
    <t>Frederikssundsvej 30</t>
  </si>
  <si>
    <t>Frederikssund</t>
  </si>
  <si>
    <t>Gentofte Hospital</t>
  </si>
  <si>
    <t>Glostrup Hospital</t>
  </si>
  <si>
    <t>Nordre Ringvej 57</t>
  </si>
  <si>
    <t>Glostrup</t>
  </si>
  <si>
    <t>Helsingør Hospital</t>
  </si>
  <si>
    <t>Esrumvej 145</t>
  </si>
  <si>
    <t>Helsingør</t>
  </si>
  <si>
    <t>Herlev Hospital</t>
  </si>
  <si>
    <t>Herlev Ringvej 75</t>
  </si>
  <si>
    <t>Herlev</t>
  </si>
  <si>
    <t>Hillerød Hospital</t>
  </si>
  <si>
    <t>Dyrehavevej 29</t>
  </si>
  <si>
    <t>Hvidovre Hospital</t>
  </si>
  <si>
    <t>Kettegård Allé 30</t>
  </si>
  <si>
    <t>Hvidovre</t>
  </si>
  <si>
    <t>Psykiatrien</t>
  </si>
  <si>
    <t>Kristineberg 3</t>
  </si>
  <si>
    <t>Regionsgården og Social IT</t>
  </si>
  <si>
    <t>Kongens Vænge 2E</t>
  </si>
  <si>
    <t>Rigshospitalet</t>
  </si>
  <si>
    <t>Blegdamsvej 58</t>
  </si>
  <si>
    <t>Sct. Hans</t>
  </si>
  <si>
    <t>Boserupvej 2</t>
  </si>
  <si>
    <t>Roskilde</t>
  </si>
  <si>
    <t xml:space="preserve">Angivelse af måned, og år hvor transporten har fundet sted. </t>
  </si>
  <si>
    <t>SE-nummeret skal udfyldes med det nr. din løn udbetales på.</t>
  </si>
  <si>
    <t>Udfyld så meget som muligt af køresedlen på PC’en.</t>
  </si>
  <si>
    <r>
      <t xml:space="preserve">OBS: mørke felter skal </t>
    </r>
    <r>
      <rPr>
        <b/>
        <i/>
        <u/>
        <sz val="12"/>
        <rFont val="Palatino Linotype"/>
        <family val="1"/>
      </rPr>
      <t>ikke</t>
    </r>
    <r>
      <rPr>
        <b/>
        <i/>
        <sz val="12"/>
        <rFont val="Palatino Linotype"/>
        <family val="1"/>
      </rPr>
      <t xml:space="preserve"> udfyldes.</t>
    </r>
  </si>
  <si>
    <t xml:space="preserve">Her angives din faste arbejdsadresse. I første celle angives hvilket tjenestested du hører under. </t>
  </si>
  <si>
    <t>Sæt kryds i "Ja" eller "Nej", hvorvidt du har bemyndigelse til at køre til høj takst.</t>
  </si>
  <si>
    <t>2) Køretøjs reg.nr.:</t>
  </si>
  <si>
    <t>3) Bopælsadr.</t>
  </si>
  <si>
    <t>4) Tjen.sted:</t>
  </si>
  <si>
    <t>5) SE nr.:</t>
  </si>
  <si>
    <t>6) Har du kørselsbemyndigelse til høj takst:</t>
  </si>
  <si>
    <t>7) Dato</t>
  </si>
  <si>
    <t>9) Kørslens formål, anledning/hvorfor</t>
  </si>
  <si>
    <t>10) Antal
   km.</t>
  </si>
  <si>
    <r>
      <t xml:space="preserve">Her angives registreringsnummeret for køretøjet anvendt til kørslen. </t>
    </r>
    <r>
      <rPr>
        <b/>
        <sz val="12"/>
        <rFont val="Palatino Linotype"/>
        <family val="1"/>
      </rPr>
      <t>Skal udfyldes!</t>
    </r>
  </si>
  <si>
    <t>13) Kalenderårets samlede kørsel herefter (overføres til næste afregning)</t>
  </si>
  <si>
    <r>
      <t>14)</t>
    </r>
    <r>
      <rPr>
        <sz val="10"/>
        <color indexed="62"/>
        <rFont val="Palatino Linotype"/>
        <family val="1"/>
      </rPr>
      <t xml:space="preserve"> Knallert/cykel</t>
    </r>
  </si>
  <si>
    <t>Stempel / navn med blokbogstaver - nærmeste leder</t>
  </si>
  <si>
    <t>………………………………………………………</t>
  </si>
  <si>
    <r>
      <t xml:space="preserve">15) </t>
    </r>
    <r>
      <rPr>
        <sz val="10"/>
        <color indexed="62"/>
        <rFont val="Palatino Linotype"/>
        <family val="1"/>
      </rPr>
      <t>Kørerens underskrift/dato:</t>
    </r>
  </si>
  <si>
    <r>
      <t>16)</t>
    </r>
    <r>
      <rPr>
        <sz val="10"/>
        <color indexed="62"/>
        <rFont val="Palatino Linotype"/>
        <family val="1"/>
      </rPr>
      <t xml:space="preserve"> Nærmeste leders underskrift/dato:   ..…………………………………………….</t>
    </r>
  </si>
  <si>
    <t>8) Kørselsmål og evt. delmål, destination,  dvs. hvortil der køres. Angiv tidspunkt hvis relevant.</t>
  </si>
  <si>
    <t>Blanketten udfyldes, scannes og sendes til din løn- og personalekonsulent eller til loenfaelles.center-for-hr@regionh.dk</t>
  </si>
  <si>
    <t>Fødselsdato:</t>
  </si>
  <si>
    <t>Satser pr.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</si>
</sst>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r&quot;\ * #,##0.00_);_(&quot;kr&quot;\ * \(#,##0.00\);_(&quot;kr&quot;\ * &quot;-&quot;??_);_(@_)"/>
    <numFmt numFmtId="165" formatCode="#,##0.0"/>
    <numFmt numFmtId="166" formatCode="[$-406]mmmm\ yyyy;@"/>
    <numFmt numFmtId="167" formatCode="00000"/>
    <numFmt numFmtId="168" formatCode="dd\.mm\.yyyy;@"/>
    <numFmt numFmtId="169" formatCode="dd/mm/yy;@"/>
  </numFmts>
  <fonts count="25" x14ac:knownFonts="1">
    <font>
      <sz val="10"/>
      <name val="Arial"/>
    </font>
    <font>
      <sz val="8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2"/>
      <color indexed="62"/>
      <name val="Palatino Linotype"/>
      <family val="1"/>
    </font>
    <font>
      <sz val="11"/>
      <name val="Palatino Linotype"/>
      <family val="1"/>
    </font>
    <font>
      <b/>
      <sz val="8"/>
      <color indexed="62"/>
      <name val="Palatino Linotype"/>
      <family val="1"/>
    </font>
    <font>
      <sz val="8"/>
      <color indexed="62"/>
      <name val="Palatino Linotype"/>
      <family val="1"/>
    </font>
    <font>
      <sz val="8"/>
      <name val="Palatino Linotype"/>
      <family val="1"/>
    </font>
    <font>
      <b/>
      <sz val="10"/>
      <color indexed="62"/>
      <name val="Palatino Linotype"/>
      <family val="1"/>
    </font>
    <font>
      <sz val="10"/>
      <name val="Palatino Linotype"/>
      <family val="1"/>
    </font>
    <font>
      <sz val="10"/>
      <color indexed="62"/>
      <name val="Palatino Linotype"/>
      <family val="1"/>
    </font>
    <font>
      <sz val="12"/>
      <color indexed="62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4"/>
      <name val="Palatino Linotype"/>
      <family val="1"/>
    </font>
    <font>
      <b/>
      <i/>
      <sz val="10"/>
      <color indexed="10"/>
      <name val="Palatino Linotype"/>
      <family val="1"/>
    </font>
    <font>
      <u/>
      <sz val="12"/>
      <name val="Palatino Linotype"/>
      <family val="1"/>
    </font>
    <font>
      <b/>
      <u/>
      <sz val="12"/>
      <name val="Palatino Linotype"/>
      <family val="1"/>
    </font>
    <font>
      <b/>
      <i/>
      <sz val="12"/>
      <name val="Palatino Linotype"/>
      <family val="1"/>
    </font>
    <font>
      <b/>
      <i/>
      <u/>
      <sz val="12"/>
      <name val="Palatino Linotype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2"/>
      </bottom>
      <diagonal/>
    </border>
    <border>
      <left/>
      <right style="hair">
        <color indexed="64"/>
      </right>
      <top style="hair">
        <color indexed="64"/>
      </top>
      <bottom style="thin">
        <color indexed="62"/>
      </bottom>
      <diagonal/>
    </border>
    <border>
      <left/>
      <right/>
      <top style="hair">
        <color indexed="64"/>
      </top>
      <bottom style="thin">
        <color indexed="62"/>
      </bottom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hair">
        <color indexed="6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66" fontId="3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2" fillId="0" borderId="0" xfId="0" applyFont="1"/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49" fontId="6" fillId="2" borderId="1" xfId="0" applyNumberFormat="1" applyFont="1" applyFill="1" applyBorder="1" applyAlignment="1" applyProtection="1"/>
    <xf numFmtId="164" fontId="6" fillId="2" borderId="2" xfId="0" applyNumberFormat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/>
    <xf numFmtId="0" fontId="9" fillId="3" borderId="3" xfId="0" applyFont="1" applyFill="1" applyBorder="1" applyAlignment="1"/>
    <xf numFmtId="0" fontId="10" fillId="2" borderId="0" xfId="0" applyFont="1" applyFill="1" applyBorder="1" applyAlignment="1"/>
    <xf numFmtId="0" fontId="10" fillId="2" borderId="3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/>
    <xf numFmtId="165" fontId="10" fillId="2" borderId="3" xfId="0" applyNumberFormat="1" applyFont="1" applyFill="1" applyBorder="1" applyAlignment="1" applyProtection="1">
      <protection locked="0"/>
    </xf>
    <xf numFmtId="165" fontId="10" fillId="2" borderId="7" xfId="0" applyNumberFormat="1" applyFont="1" applyFill="1" applyBorder="1" applyAlignment="1" applyProtection="1">
      <protection locked="0"/>
    </xf>
    <xf numFmtId="165" fontId="9" fillId="2" borderId="8" xfId="0" applyNumberFormat="1" applyFont="1" applyFill="1" applyBorder="1" applyAlignment="1" applyProtection="1">
      <protection hidden="1"/>
    </xf>
    <xf numFmtId="0" fontId="9" fillId="3" borderId="3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4" fontId="11" fillId="3" borderId="7" xfId="0" applyNumberFormat="1" applyFont="1" applyFill="1" applyBorder="1" applyAlignment="1" applyProtection="1"/>
    <xf numFmtId="4" fontId="11" fillId="3" borderId="9" xfId="0" applyNumberFormat="1" applyFont="1" applyFill="1" applyBorder="1" applyAlignment="1" applyProtection="1"/>
    <xf numFmtId="4" fontId="10" fillId="3" borderId="9" xfId="0" applyNumberFormat="1" applyFont="1" applyFill="1" applyBorder="1" applyAlignment="1"/>
    <xf numFmtId="165" fontId="10" fillId="3" borderId="0" xfId="0" applyNumberFormat="1" applyFont="1" applyFill="1" applyBorder="1" applyAlignment="1"/>
    <xf numFmtId="4" fontId="10" fillId="3" borderId="3" xfId="0" applyNumberFormat="1" applyFont="1" applyFill="1" applyBorder="1" applyAlignment="1" applyProtection="1">
      <protection hidden="1"/>
    </xf>
    <xf numFmtId="4" fontId="10" fillId="3" borderId="9" xfId="0" applyNumberFormat="1" applyFont="1" applyFill="1" applyBorder="1" applyAlignment="1" applyProtection="1">
      <protection hidden="1"/>
    </xf>
    <xf numFmtId="4" fontId="10" fillId="3" borderId="10" xfId="0" applyNumberFormat="1" applyFont="1" applyFill="1" applyBorder="1" applyAlignment="1" applyProtection="1">
      <protection hidden="1"/>
    </xf>
    <xf numFmtId="0" fontId="13" fillId="2" borderId="0" xfId="0" applyFont="1" applyFill="1" applyBorder="1" applyAlignment="1"/>
    <xf numFmtId="0" fontId="14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4" fontId="9" fillId="3" borderId="9" xfId="0" applyNumberFormat="1" applyFont="1" applyFill="1" applyBorder="1" applyAlignment="1" applyProtection="1">
      <protection hidden="1"/>
    </xf>
    <xf numFmtId="49" fontId="9" fillId="3" borderId="3" xfId="0" applyNumberFormat="1" applyFont="1" applyFill="1" applyBorder="1" applyAlignment="1" applyProtection="1"/>
    <xf numFmtId="49" fontId="13" fillId="2" borderId="0" xfId="0" applyNumberFormat="1" applyFont="1" applyFill="1" applyAlignment="1"/>
    <xf numFmtId="49" fontId="16" fillId="2" borderId="0" xfId="0" applyNumberFormat="1" applyFont="1" applyFill="1" applyAlignment="1"/>
    <xf numFmtId="49" fontId="14" fillId="2" borderId="0" xfId="0" applyNumberFormat="1" applyFont="1" applyFill="1" applyAlignment="1"/>
    <xf numFmtId="49" fontId="5" fillId="2" borderId="0" xfId="0" applyNumberFormat="1" applyFont="1" applyFill="1" applyAlignment="1"/>
    <xf numFmtId="49" fontId="14" fillId="2" borderId="0" xfId="0" applyNumberFormat="1" applyFont="1" applyFill="1" applyAlignment="1">
      <alignment horizontal="center"/>
    </xf>
    <xf numFmtId="49" fontId="18" fillId="2" borderId="0" xfId="0" applyNumberFormat="1" applyFont="1" applyFill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right" vertical="top"/>
    </xf>
    <xf numFmtId="0" fontId="13" fillId="2" borderId="0" xfId="0" applyFont="1" applyFill="1" applyAlignment="1">
      <alignment wrapText="1"/>
    </xf>
    <xf numFmtId="0" fontId="9" fillId="0" borderId="3" xfId="0" applyFont="1" applyFill="1" applyBorder="1" applyAlignment="1" applyProtection="1">
      <protection locked="0"/>
    </xf>
    <xf numFmtId="0" fontId="14" fillId="2" borderId="0" xfId="0" applyFont="1" applyFill="1"/>
    <xf numFmtId="0" fontId="9" fillId="3" borderId="10" xfId="0" applyFont="1" applyFill="1" applyBorder="1" applyAlignment="1"/>
    <xf numFmtId="0" fontId="0" fillId="0" borderId="3" xfId="0" applyBorder="1" applyProtection="1">
      <protection locked="0"/>
    </xf>
    <xf numFmtId="0" fontId="0" fillId="0" borderId="3" xfId="0" applyNumberFormat="1" applyBorder="1" applyProtection="1">
      <protection locked="0"/>
    </xf>
    <xf numFmtId="0" fontId="22" fillId="0" borderId="3" xfId="0" applyNumberFormat="1" applyFont="1" applyBorder="1" applyProtection="1">
      <protection locked="0"/>
    </xf>
    <xf numFmtId="0" fontId="8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165" fontId="10" fillId="2" borderId="5" xfId="0" applyNumberFormat="1" applyFont="1" applyFill="1" applyBorder="1" applyAlignment="1" applyProtection="1"/>
    <xf numFmtId="0" fontId="1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0" borderId="0" xfId="0" applyAlignment="1"/>
    <xf numFmtId="165" fontId="10" fillId="2" borderId="22" xfId="0" applyNumberFormat="1" applyFont="1" applyFill="1" applyBorder="1" applyAlignment="1" applyProtection="1">
      <protection locked="0"/>
    </xf>
    <xf numFmtId="4" fontId="11" fillId="3" borderId="19" xfId="0" applyNumberFormat="1" applyFont="1" applyFill="1" applyBorder="1" applyAlignment="1" applyProtection="1">
      <protection hidden="1"/>
    </xf>
    <xf numFmtId="0" fontId="0" fillId="0" borderId="27" xfId="0" applyBorder="1" applyAlignment="1"/>
    <xf numFmtId="0" fontId="9" fillId="3" borderId="4" xfId="0" applyFont="1" applyFill="1" applyBorder="1" applyAlignment="1"/>
    <xf numFmtId="0" fontId="0" fillId="0" borderId="5" xfId="0" applyBorder="1" applyAlignment="1"/>
    <xf numFmtId="0" fontId="10" fillId="2" borderId="0" xfId="0" applyFont="1" applyFill="1" applyBorder="1" applyAlignment="1"/>
    <xf numFmtId="0" fontId="0" fillId="0" borderId="0" xfId="0" applyAlignment="1"/>
    <xf numFmtId="0" fontId="10" fillId="2" borderId="4" xfId="0" applyFont="1" applyFill="1" applyBorder="1" applyAlignment="1" applyProtection="1">
      <protection locked="0"/>
    </xf>
    <xf numFmtId="0" fontId="0" fillId="0" borderId="6" xfId="0" applyBorder="1" applyAlignment="1"/>
    <xf numFmtId="0" fontId="10" fillId="2" borderId="6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7" fillId="2" borderId="23" xfId="0" applyFont="1" applyFill="1" applyBorder="1" applyAlignment="1" applyProtection="1"/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0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49" fontId="9" fillId="3" borderId="4" xfId="0" applyNumberFormat="1" applyFont="1" applyFill="1" applyBorder="1" applyAlignment="1"/>
    <xf numFmtId="49" fontId="11" fillId="3" borderId="6" xfId="0" applyNumberFormat="1" applyFont="1" applyFill="1" applyBorder="1" applyAlignment="1"/>
    <xf numFmtId="49" fontId="11" fillId="3" borderId="5" xfId="0" applyNumberFormat="1" applyFont="1" applyFill="1" applyBorder="1" applyAlignment="1"/>
    <xf numFmtId="165" fontId="10" fillId="3" borderId="1" xfId="0" applyNumberFormat="1" applyFont="1" applyFill="1" applyBorder="1" applyAlignment="1" applyProtection="1">
      <protection hidden="1"/>
    </xf>
    <xf numFmtId="165" fontId="10" fillId="3" borderId="11" xfId="0" applyNumberFormat="1" applyFont="1" applyFill="1" applyBorder="1" applyAlignment="1" applyProtection="1">
      <protection hidden="1"/>
    </xf>
    <xf numFmtId="0" fontId="9" fillId="2" borderId="0" xfId="0" applyFont="1" applyFill="1" applyBorder="1" applyAlignment="1" applyProtection="1"/>
    <xf numFmtId="49" fontId="9" fillId="3" borderId="6" xfId="0" applyNumberFormat="1" applyFont="1" applyFill="1" applyBorder="1" applyAlignment="1"/>
    <xf numFmtId="49" fontId="9" fillId="3" borderId="5" xfId="0" applyNumberFormat="1" applyFont="1" applyFill="1" applyBorder="1" applyAlignment="1"/>
    <xf numFmtId="165" fontId="9" fillId="3" borderId="4" xfId="0" applyNumberFormat="1" applyFont="1" applyFill="1" applyBorder="1" applyAlignment="1" applyProtection="1">
      <protection hidden="1"/>
    </xf>
    <xf numFmtId="165" fontId="9" fillId="3" borderId="5" xfId="0" applyNumberFormat="1" applyFont="1" applyFill="1" applyBorder="1" applyAlignment="1" applyProtection="1">
      <protection hidden="1"/>
    </xf>
    <xf numFmtId="49" fontId="11" fillId="3" borderId="19" xfId="0" applyNumberFormat="1" applyFont="1" applyFill="1" applyBorder="1" applyAlignment="1"/>
    <xf numFmtId="165" fontId="11" fillId="2" borderId="20" xfId="0" applyNumberFormat="1" applyFont="1" applyFill="1" applyBorder="1" applyAlignment="1" applyProtection="1">
      <protection locked="0"/>
    </xf>
    <xf numFmtId="165" fontId="11" fillId="2" borderId="21" xfId="0" applyNumberFormat="1" applyFont="1" applyFill="1" applyBorder="1" applyAlignment="1" applyProtection="1">
      <protection locked="0"/>
    </xf>
    <xf numFmtId="168" fontId="11" fillId="2" borderId="0" xfId="0" applyNumberFormat="1" applyFont="1" applyFill="1" applyBorder="1" applyAlignment="1" applyProtection="1">
      <protection locked="0"/>
    </xf>
    <xf numFmtId="165" fontId="10" fillId="3" borderId="17" xfId="0" applyNumberFormat="1" applyFont="1" applyFill="1" applyBorder="1" applyAlignment="1" applyProtection="1"/>
    <xf numFmtId="165" fontId="10" fillId="3" borderId="18" xfId="0" applyNumberFormat="1" applyFont="1" applyFill="1" applyBorder="1" applyAlignment="1" applyProtection="1"/>
    <xf numFmtId="0" fontId="9" fillId="3" borderId="12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49" fontId="9" fillId="3" borderId="1" xfId="0" applyNumberFormat="1" applyFont="1" applyFill="1" applyBorder="1" applyAlignment="1"/>
    <xf numFmtId="49" fontId="9" fillId="3" borderId="2" xfId="0" applyNumberFormat="1" applyFont="1" applyFill="1" applyBorder="1" applyAlignment="1"/>
    <xf numFmtId="49" fontId="9" fillId="3" borderId="11" xfId="0" applyNumberFormat="1" applyFont="1" applyFill="1" applyBorder="1" applyAlignment="1"/>
    <xf numFmtId="0" fontId="9" fillId="2" borderId="16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49" fontId="10" fillId="2" borderId="0" xfId="0" applyNumberFormat="1" applyFont="1" applyFill="1" applyBorder="1" applyAlignment="1" applyProtection="1"/>
    <xf numFmtId="0" fontId="9" fillId="0" borderId="4" xfId="0" applyFont="1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49" fontId="9" fillId="3" borderId="14" xfId="0" applyNumberFormat="1" applyFont="1" applyFill="1" applyBorder="1" applyAlignment="1"/>
    <xf numFmtId="49" fontId="11" fillId="3" borderId="16" xfId="0" applyNumberFormat="1" applyFont="1" applyFill="1" applyBorder="1" applyAlignment="1"/>
    <xf numFmtId="0" fontId="0" fillId="0" borderId="16" xfId="0" applyBorder="1" applyAlignment="1"/>
    <xf numFmtId="0" fontId="0" fillId="0" borderId="15" xfId="0" applyBorder="1" applyAlignment="1"/>
    <xf numFmtId="164" fontId="9" fillId="3" borderId="3" xfId="0" applyNumberFormat="1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/>
    <xf numFmtId="0" fontId="9" fillId="3" borderId="6" xfId="0" applyFont="1" applyFill="1" applyBorder="1" applyAlignment="1"/>
    <xf numFmtId="0" fontId="9" fillId="3" borderId="5" xfId="0" applyFont="1" applyFill="1" applyBorder="1" applyAlignment="1"/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164" fontId="9" fillId="3" borderId="4" xfId="0" applyNumberFormat="1" applyFont="1" applyFill="1" applyBorder="1" applyAlignment="1" applyProtection="1">
      <alignment horizontal="center"/>
    </xf>
    <xf numFmtId="164" fontId="9" fillId="3" borderId="6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/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67" fontId="10" fillId="2" borderId="4" xfId="0" applyNumberFormat="1" applyFont="1" applyFill="1" applyBorder="1" applyAlignment="1" applyProtection="1">
      <protection locked="0"/>
    </xf>
    <xf numFmtId="167" fontId="10" fillId="2" borderId="5" xfId="0" applyNumberFormat="1" applyFont="1" applyFill="1" applyBorder="1" applyAlignment="1" applyProtection="1">
      <protection locked="0"/>
    </xf>
    <xf numFmtId="166" fontId="10" fillId="2" borderId="6" xfId="0" applyNumberFormat="1" applyFont="1" applyFill="1" applyBorder="1" applyAlignment="1" applyProtection="1">
      <alignment horizontal="left"/>
      <protection locked="0"/>
    </xf>
    <xf numFmtId="166" fontId="10" fillId="2" borderId="5" xfId="0" applyNumberFormat="1" applyFont="1" applyFill="1" applyBorder="1" applyAlignment="1" applyProtection="1">
      <alignment horizontal="left"/>
      <protection locked="0"/>
    </xf>
    <xf numFmtId="169" fontId="10" fillId="2" borderId="4" xfId="0" applyNumberFormat="1" applyFont="1" applyFill="1" applyBorder="1" applyAlignment="1" applyProtection="1">
      <protection locked="0"/>
    </xf>
    <xf numFmtId="169" fontId="10" fillId="2" borderId="6" xfId="0" applyNumberFormat="1" applyFont="1" applyFill="1" applyBorder="1" applyAlignment="1" applyProtection="1">
      <protection locked="0"/>
    </xf>
    <xf numFmtId="169" fontId="10" fillId="2" borderId="5" xfId="0" applyNumberFormat="1" applyFont="1" applyFill="1" applyBorder="1" applyAlignment="1" applyProtection="1">
      <protection locked="0"/>
    </xf>
    <xf numFmtId="49" fontId="10" fillId="2" borderId="3" xfId="0" applyNumberFormat="1" applyFont="1" applyFill="1" applyBorder="1" applyAlignment="1" applyProtection="1">
      <protection locked="0"/>
    </xf>
    <xf numFmtId="0" fontId="9" fillId="3" borderId="3" xfId="0" applyFont="1" applyFill="1" applyBorder="1" applyAlignment="1"/>
    <xf numFmtId="49" fontId="10" fillId="2" borderId="4" xfId="0" applyNumberFormat="1" applyFont="1" applyFill="1" applyBorder="1" applyAlignment="1" applyProtection="1">
      <protection locked="0"/>
    </xf>
    <xf numFmtId="49" fontId="10" fillId="2" borderId="6" xfId="0" applyNumberFormat="1" applyFont="1" applyFill="1" applyBorder="1" applyAlignment="1" applyProtection="1">
      <protection locked="0"/>
    </xf>
    <xf numFmtId="49" fontId="10" fillId="2" borderId="5" xfId="0" applyNumberFormat="1" applyFont="1" applyFill="1" applyBorder="1" applyAlignment="1" applyProtection="1">
      <protection locked="0"/>
    </xf>
    <xf numFmtId="0" fontId="9" fillId="3" borderId="7" xfId="0" applyFont="1" applyFill="1" applyBorder="1" applyAlignment="1"/>
    <xf numFmtId="0" fontId="0" fillId="0" borderId="11" xfId="0" applyBorder="1" applyAlignment="1" applyProtection="1">
      <protection locked="0"/>
    </xf>
    <xf numFmtId="0" fontId="1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2" borderId="0" xfId="0" applyFont="1" applyFill="1" applyAlignment="1">
      <alignment horizontal="right"/>
    </xf>
    <xf numFmtId="0" fontId="20" fillId="2" borderId="0" xfId="0" applyFont="1" applyFill="1"/>
    <xf numFmtId="0" fontId="15" fillId="2" borderId="0" xfId="0" applyFont="1" applyFill="1" applyAlignment="1"/>
    <xf numFmtId="0" fontId="19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3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F"/>
      <rgbColor rgb="00CCFFCC"/>
      <rgbColor rgb="00FFFF99"/>
      <rgbColor rgb="00E7F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  <pageSetUpPr fitToPage="1"/>
  </sheetPr>
  <dimension ref="A1:AQ52"/>
  <sheetViews>
    <sheetView showGridLines="0" tabSelected="1" view="pageLayout" zoomScaleNormal="100" workbookViewId="0">
      <selection activeCell="C3" sqref="C3:D3"/>
    </sheetView>
  </sheetViews>
  <sheetFormatPr defaultColWidth="9.140625" defaultRowHeight="15" x14ac:dyDescent="0.3"/>
  <cols>
    <col min="1" max="1" width="10.140625" style="13" bestFit="1" customWidth="1"/>
    <col min="2" max="2" width="3.85546875" style="13" customWidth="1"/>
    <col min="3" max="3" width="6" style="13" bestFit="1" customWidth="1"/>
    <col min="4" max="4" width="7.42578125" style="13" bestFit="1" customWidth="1"/>
    <col min="5" max="5" width="11.7109375" style="13" bestFit="1" customWidth="1"/>
    <col min="6" max="6" width="9.42578125" style="13" bestFit="1" customWidth="1"/>
    <col min="7" max="7" width="11.28515625" style="13" bestFit="1" customWidth="1"/>
    <col min="8" max="8" width="7.7109375" style="13" bestFit="1" customWidth="1"/>
    <col min="9" max="10" width="5.7109375" style="13" customWidth="1"/>
    <col min="11" max="11" width="10.140625" style="13" bestFit="1" customWidth="1"/>
    <col min="12" max="12" width="7.28515625" style="13" bestFit="1" customWidth="1"/>
    <col min="13" max="13" width="10" style="13" customWidth="1"/>
    <col min="14" max="26" width="9.140625" style="13"/>
    <col min="27" max="27" width="14.28515625" style="13" hidden="1" customWidth="1"/>
    <col min="28" max="32" width="0" style="13" hidden="1" customWidth="1"/>
    <col min="33" max="16384" width="9.140625" style="13"/>
  </cols>
  <sheetData>
    <row r="1" spans="1:43" s="5" customFormat="1" ht="18" x14ac:dyDescent="0.35">
      <c r="A1" s="120" t="s">
        <v>59</v>
      </c>
      <c r="B1" s="120"/>
      <c r="C1" s="120" t="s">
        <v>60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43" s="8" customFormat="1" ht="22.5" x14ac:dyDescent="0.4">
      <c r="A2" s="138" t="s">
        <v>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AA2" s="3" t="s">
        <v>10</v>
      </c>
      <c r="AB2" s="4"/>
      <c r="AC2" s="4" t="s">
        <v>92</v>
      </c>
      <c r="AD2" s="4" t="s">
        <v>50</v>
      </c>
      <c r="AE2" s="4" t="s">
        <v>53</v>
      </c>
      <c r="AF2" s="4" t="s">
        <v>54</v>
      </c>
    </row>
    <row r="3" spans="1:43" ht="15.75" x14ac:dyDescent="0.3">
      <c r="A3" s="59" t="s">
        <v>0</v>
      </c>
      <c r="B3" s="60"/>
      <c r="C3" s="124"/>
      <c r="D3" s="125"/>
      <c r="E3" s="12" t="s">
        <v>161</v>
      </c>
      <c r="F3" s="128"/>
      <c r="G3" s="129"/>
      <c r="H3" s="130"/>
      <c r="I3" s="59" t="s">
        <v>14</v>
      </c>
      <c r="J3" s="110"/>
      <c r="K3" s="126"/>
      <c r="L3" s="126"/>
      <c r="M3" s="127"/>
      <c r="AA3" s="1">
        <v>40909</v>
      </c>
      <c r="AB3" s="2"/>
      <c r="AC3" s="4"/>
      <c r="AD3" s="4"/>
      <c r="AE3" s="4"/>
      <c r="AF3" s="4"/>
    </row>
    <row r="4" spans="1:43" ht="15.75" x14ac:dyDescent="0.3">
      <c r="A4" s="132" t="s">
        <v>17</v>
      </c>
      <c r="B4" s="132"/>
      <c r="C4" s="100"/>
      <c r="D4" s="101"/>
      <c r="E4" s="101"/>
      <c r="F4" s="101"/>
      <c r="G4" s="101"/>
      <c r="H4" s="102"/>
      <c r="I4" s="59" t="s">
        <v>144</v>
      </c>
      <c r="J4" s="64"/>
      <c r="K4" s="60"/>
      <c r="L4" s="100"/>
      <c r="M4" s="102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AL4" s="1"/>
      <c r="AM4" s="2"/>
      <c r="AN4" s="2"/>
      <c r="AO4" s="2"/>
      <c r="AP4" s="2"/>
      <c r="AQ4" s="2"/>
    </row>
    <row r="5" spans="1:43" ht="15.75" x14ac:dyDescent="0.3">
      <c r="A5" s="132" t="s">
        <v>145</v>
      </c>
      <c r="B5" s="132"/>
      <c r="C5" s="133"/>
      <c r="D5" s="134"/>
      <c r="E5" s="134"/>
      <c r="F5" s="134"/>
      <c r="G5" s="135"/>
      <c r="H5" s="12" t="s">
        <v>2</v>
      </c>
      <c r="I5" s="14"/>
      <c r="J5" s="12" t="s">
        <v>1</v>
      </c>
      <c r="K5" s="131"/>
      <c r="L5" s="131"/>
      <c r="M5" s="131"/>
      <c r="AA5" s="1">
        <v>40969</v>
      </c>
      <c r="AB5" s="2"/>
      <c r="AC5" s="2" t="s">
        <v>95</v>
      </c>
      <c r="AD5" s="2" t="s">
        <v>51</v>
      </c>
      <c r="AE5" s="2">
        <v>3400</v>
      </c>
      <c r="AF5" s="2" t="s">
        <v>22</v>
      </c>
    </row>
    <row r="6" spans="1:43" ht="15.75" x14ac:dyDescent="0.3">
      <c r="A6" s="136" t="s">
        <v>146</v>
      </c>
      <c r="B6" s="136"/>
      <c r="C6" s="121"/>
      <c r="D6" s="122"/>
      <c r="E6" s="123"/>
      <c r="F6" s="12" t="s">
        <v>52</v>
      </c>
      <c r="G6" s="121"/>
      <c r="H6" s="122"/>
      <c r="I6" s="122"/>
      <c r="J6" s="122"/>
      <c r="K6" s="137"/>
      <c r="L6" s="46" t="s">
        <v>2</v>
      </c>
      <c r="M6" s="47"/>
      <c r="AA6" s="1">
        <v>41000</v>
      </c>
      <c r="AB6" s="2"/>
      <c r="AC6" s="2" t="s">
        <v>48</v>
      </c>
      <c r="AD6" s="2" t="s">
        <v>51</v>
      </c>
      <c r="AE6" s="2">
        <v>3400</v>
      </c>
      <c r="AF6" s="2" t="s">
        <v>22</v>
      </c>
    </row>
    <row r="7" spans="1:43" ht="15.75" x14ac:dyDescent="0.3">
      <c r="A7" s="59" t="s">
        <v>1</v>
      </c>
      <c r="B7" s="110"/>
      <c r="C7" s="121"/>
      <c r="D7" s="122"/>
      <c r="E7" s="123"/>
      <c r="F7" s="12" t="s">
        <v>147</v>
      </c>
      <c r="G7" s="111"/>
      <c r="H7" s="112"/>
      <c r="I7" s="59" t="s">
        <v>93</v>
      </c>
      <c r="J7" s="109"/>
      <c r="K7" s="109"/>
      <c r="L7" s="109"/>
      <c r="M7" s="110"/>
      <c r="AA7" s="1">
        <v>41030</v>
      </c>
      <c r="AB7" s="2"/>
      <c r="AC7" s="2" t="s">
        <v>49</v>
      </c>
      <c r="AD7" s="2" t="s">
        <v>51</v>
      </c>
      <c r="AE7" s="2">
        <v>3400</v>
      </c>
      <c r="AF7" s="2" t="s">
        <v>22</v>
      </c>
    </row>
    <row r="8" spans="1:43" ht="15.75" x14ac:dyDescent="0.3">
      <c r="A8" s="59" t="s">
        <v>148</v>
      </c>
      <c r="B8" s="109"/>
      <c r="C8" s="109"/>
      <c r="D8" s="109"/>
      <c r="E8" s="109"/>
      <c r="F8" s="109"/>
      <c r="G8" s="109"/>
      <c r="H8" s="109"/>
      <c r="I8" s="110"/>
      <c r="J8" s="12" t="s">
        <v>74</v>
      </c>
      <c r="K8" s="44"/>
      <c r="L8" s="12" t="s">
        <v>75</v>
      </c>
      <c r="M8" s="44"/>
      <c r="AA8" s="1">
        <v>41061</v>
      </c>
      <c r="AB8" s="2"/>
      <c r="AC8" s="2" t="s">
        <v>88</v>
      </c>
      <c r="AD8" s="2" t="s">
        <v>51</v>
      </c>
      <c r="AE8" s="2">
        <v>3400</v>
      </c>
      <c r="AF8" s="2" t="s">
        <v>22</v>
      </c>
    </row>
    <row r="9" spans="1:43" s="8" customFormat="1" ht="15.75" x14ac:dyDescent="0.3">
      <c r="A9" s="6"/>
      <c r="B9" s="7"/>
      <c r="C9" s="7"/>
      <c r="D9" s="7"/>
      <c r="E9" s="7"/>
      <c r="F9" s="7"/>
      <c r="G9" s="7"/>
      <c r="H9" s="7"/>
      <c r="I9" s="7"/>
      <c r="J9" s="7"/>
      <c r="K9" s="50"/>
      <c r="L9" s="50"/>
      <c r="M9" s="50"/>
      <c r="AA9" s="1">
        <v>41091</v>
      </c>
      <c r="AB9" s="2"/>
      <c r="AC9" s="2" t="s">
        <v>58</v>
      </c>
      <c r="AD9" s="2" t="s">
        <v>51</v>
      </c>
      <c r="AE9" s="2">
        <v>3400</v>
      </c>
      <c r="AF9" s="2" t="s">
        <v>22</v>
      </c>
    </row>
    <row r="10" spans="1:43" ht="15.75" x14ac:dyDescent="0.3">
      <c r="A10" s="81" t="s">
        <v>162</v>
      </c>
      <c r="B10" s="81"/>
      <c r="C10" s="81"/>
      <c r="D10" s="15"/>
      <c r="E10" s="15"/>
      <c r="F10" s="15"/>
      <c r="G10" s="15"/>
      <c r="H10" s="15"/>
      <c r="I10" s="15"/>
      <c r="J10" s="15"/>
      <c r="K10" s="51"/>
      <c r="L10" s="51"/>
      <c r="M10" s="51"/>
      <c r="AA10" s="1">
        <v>41122</v>
      </c>
      <c r="AB10" s="2"/>
      <c r="AC10" s="2" t="s">
        <v>57</v>
      </c>
      <c r="AD10" s="2" t="s">
        <v>51</v>
      </c>
      <c r="AE10" s="2">
        <v>3400</v>
      </c>
      <c r="AF10" s="2" t="s">
        <v>22</v>
      </c>
    </row>
    <row r="11" spans="1:43" ht="15.75" x14ac:dyDescent="0.3">
      <c r="A11" s="34" t="s">
        <v>8</v>
      </c>
      <c r="B11" s="107">
        <v>3.51</v>
      </c>
      <c r="C11" s="107"/>
      <c r="D11" s="108" t="s">
        <v>4</v>
      </c>
      <c r="E11" s="108"/>
      <c r="F11" s="15"/>
      <c r="G11" s="59" t="s">
        <v>72</v>
      </c>
      <c r="H11" s="109"/>
      <c r="I11" s="109"/>
      <c r="J11" s="109"/>
      <c r="K11" s="109"/>
      <c r="L11" s="109"/>
      <c r="M11" s="110"/>
      <c r="AA11" s="1">
        <v>41153</v>
      </c>
      <c r="AB11" s="2"/>
      <c r="AC11" s="2" t="s">
        <v>90</v>
      </c>
      <c r="AD11" s="2" t="s">
        <v>56</v>
      </c>
      <c r="AE11" s="2">
        <v>2100</v>
      </c>
      <c r="AF11" s="2" t="s">
        <v>55</v>
      </c>
    </row>
    <row r="12" spans="1:43" ht="15.75" x14ac:dyDescent="0.3">
      <c r="A12" s="34" t="s">
        <v>9</v>
      </c>
      <c r="B12" s="107">
        <v>1.98</v>
      </c>
      <c r="C12" s="107"/>
      <c r="D12" s="108" t="s">
        <v>5</v>
      </c>
      <c r="E12" s="108"/>
      <c r="G12" s="59" t="s">
        <v>73</v>
      </c>
      <c r="H12" s="109"/>
      <c r="I12" s="109"/>
      <c r="J12" s="109"/>
      <c r="K12" s="109"/>
      <c r="L12" s="109"/>
      <c r="M12" s="110"/>
      <c r="AA12" s="1">
        <v>41183</v>
      </c>
      <c r="AB12" s="2"/>
      <c r="AC12" s="2" t="s">
        <v>89</v>
      </c>
      <c r="AD12" s="2" t="s">
        <v>97</v>
      </c>
      <c r="AE12" s="2">
        <v>2900</v>
      </c>
      <c r="AF12" s="2" t="s">
        <v>91</v>
      </c>
    </row>
    <row r="13" spans="1:43" ht="15.75" x14ac:dyDescent="0.3">
      <c r="A13" s="34" t="s">
        <v>70</v>
      </c>
      <c r="B13" s="118">
        <v>0.55000000000000004</v>
      </c>
      <c r="C13" s="119"/>
      <c r="D13" s="108" t="s">
        <v>71</v>
      </c>
      <c r="E13" s="108"/>
      <c r="AA13" s="1">
        <v>41214</v>
      </c>
      <c r="AB13" s="2"/>
      <c r="AC13" s="2" t="s">
        <v>96</v>
      </c>
      <c r="AD13" s="2"/>
      <c r="AE13" s="2">
        <v>3400</v>
      </c>
      <c r="AF13" s="2" t="s">
        <v>22</v>
      </c>
    </row>
    <row r="14" spans="1:43" s="8" customFormat="1" ht="15.75" x14ac:dyDescent="0.3">
      <c r="A14" s="9"/>
      <c r="B14" s="10"/>
      <c r="C14" s="11"/>
      <c r="AA14" s="1">
        <v>41244</v>
      </c>
      <c r="AB14" s="2"/>
      <c r="AC14" s="2"/>
      <c r="AD14" s="2"/>
      <c r="AE14" s="2"/>
      <c r="AF14" s="2"/>
    </row>
    <row r="15" spans="1:43" s="21" customFormat="1" ht="45" x14ac:dyDescent="0.2">
      <c r="A15" s="19" t="s">
        <v>149</v>
      </c>
      <c r="B15" s="113" t="s">
        <v>159</v>
      </c>
      <c r="C15" s="114"/>
      <c r="D15" s="114"/>
      <c r="E15" s="114"/>
      <c r="F15" s="114"/>
      <c r="G15" s="114"/>
      <c r="H15" s="115"/>
      <c r="I15" s="116" t="s">
        <v>150</v>
      </c>
      <c r="J15" s="117"/>
      <c r="K15" s="117"/>
      <c r="L15" s="20" t="s">
        <v>151</v>
      </c>
      <c r="M15" s="20" t="s">
        <v>63</v>
      </c>
    </row>
    <row r="16" spans="1:43" x14ac:dyDescent="0.3">
      <c r="A16" s="48"/>
      <c r="B16" s="63"/>
      <c r="C16" s="65"/>
      <c r="D16" s="65"/>
      <c r="E16" s="65"/>
      <c r="F16" s="65"/>
      <c r="G16" s="65"/>
      <c r="H16" s="66"/>
      <c r="I16" s="63"/>
      <c r="J16" s="65"/>
      <c r="K16" s="66"/>
      <c r="L16" s="16"/>
      <c r="M16" s="22"/>
    </row>
    <row r="17" spans="1:13" x14ac:dyDescent="0.3">
      <c r="A17" s="49"/>
      <c r="B17" s="63"/>
      <c r="C17" s="65"/>
      <c r="D17" s="65"/>
      <c r="E17" s="65"/>
      <c r="F17" s="65"/>
      <c r="G17" s="65"/>
      <c r="H17" s="66"/>
      <c r="I17" s="63"/>
      <c r="J17" s="65"/>
      <c r="K17" s="66"/>
      <c r="L17" s="16"/>
      <c r="M17" s="23"/>
    </row>
    <row r="18" spans="1:13" x14ac:dyDescent="0.3">
      <c r="A18" s="48"/>
      <c r="B18" s="63"/>
      <c r="C18" s="65"/>
      <c r="D18" s="65"/>
      <c r="E18" s="65"/>
      <c r="F18" s="65"/>
      <c r="G18" s="65"/>
      <c r="H18" s="66"/>
      <c r="I18" s="63"/>
      <c r="J18" s="65"/>
      <c r="K18" s="66"/>
      <c r="L18" s="16"/>
      <c r="M18" s="23"/>
    </row>
    <row r="19" spans="1:13" x14ac:dyDescent="0.3">
      <c r="A19" s="48"/>
      <c r="B19" s="63"/>
      <c r="C19" s="65"/>
      <c r="D19" s="65"/>
      <c r="E19" s="65"/>
      <c r="F19" s="65"/>
      <c r="G19" s="65"/>
      <c r="H19" s="66"/>
      <c r="I19" s="63"/>
      <c r="J19" s="65"/>
      <c r="K19" s="66"/>
      <c r="L19" s="16"/>
      <c r="M19" s="23"/>
    </row>
    <row r="20" spans="1:13" x14ac:dyDescent="0.3">
      <c r="A20" s="48"/>
      <c r="B20" s="63"/>
      <c r="C20" s="65"/>
      <c r="D20" s="65"/>
      <c r="E20" s="65"/>
      <c r="F20" s="65"/>
      <c r="G20" s="65"/>
      <c r="H20" s="66"/>
      <c r="I20" s="63"/>
      <c r="J20" s="64"/>
      <c r="K20" s="60"/>
      <c r="L20" s="16"/>
      <c r="M20" s="23"/>
    </row>
    <row r="21" spans="1:13" x14ac:dyDescent="0.3">
      <c r="A21" s="48"/>
      <c r="B21" s="63"/>
      <c r="C21" s="65"/>
      <c r="D21" s="65"/>
      <c r="E21" s="65"/>
      <c r="F21" s="65"/>
      <c r="G21" s="65"/>
      <c r="H21" s="66"/>
      <c r="I21" s="63"/>
      <c r="J21" s="64"/>
      <c r="K21" s="60"/>
      <c r="L21" s="16"/>
      <c r="M21" s="23"/>
    </row>
    <row r="22" spans="1:13" x14ac:dyDescent="0.3">
      <c r="A22" s="48"/>
      <c r="B22" s="63"/>
      <c r="C22" s="65"/>
      <c r="D22" s="65"/>
      <c r="E22" s="65"/>
      <c r="F22" s="65"/>
      <c r="G22" s="65"/>
      <c r="H22" s="66"/>
      <c r="I22" s="63"/>
      <c r="J22" s="64"/>
      <c r="K22" s="60"/>
      <c r="L22" s="16"/>
      <c r="M22" s="23"/>
    </row>
    <row r="23" spans="1:13" x14ac:dyDescent="0.3">
      <c r="A23" s="48"/>
      <c r="B23" s="63"/>
      <c r="C23" s="65"/>
      <c r="D23" s="65"/>
      <c r="E23" s="65"/>
      <c r="F23" s="65"/>
      <c r="G23" s="65"/>
      <c r="H23" s="66"/>
      <c r="I23" s="63"/>
      <c r="J23" s="64"/>
      <c r="K23" s="60"/>
      <c r="L23" s="16"/>
      <c r="M23" s="23"/>
    </row>
    <row r="24" spans="1:13" x14ac:dyDescent="0.3">
      <c r="A24" s="48"/>
      <c r="B24" s="63"/>
      <c r="C24" s="65"/>
      <c r="D24" s="65"/>
      <c r="E24" s="65"/>
      <c r="F24" s="65"/>
      <c r="G24" s="65"/>
      <c r="H24" s="66"/>
      <c r="I24" s="63"/>
      <c r="J24" s="64"/>
      <c r="K24" s="60"/>
      <c r="L24" s="16"/>
      <c r="M24" s="23"/>
    </row>
    <row r="25" spans="1:13" x14ac:dyDescent="0.3">
      <c r="A25" s="48"/>
      <c r="B25" s="63"/>
      <c r="C25" s="65"/>
      <c r="D25" s="65"/>
      <c r="E25" s="65"/>
      <c r="F25" s="65"/>
      <c r="G25" s="65"/>
      <c r="H25" s="66"/>
      <c r="I25" s="63"/>
      <c r="J25" s="65"/>
      <c r="K25" s="66"/>
      <c r="L25" s="16"/>
      <c r="M25" s="23"/>
    </row>
    <row r="26" spans="1:13" x14ac:dyDescent="0.3">
      <c r="A26" s="48"/>
      <c r="B26" s="63"/>
      <c r="C26" s="65"/>
      <c r="D26" s="65"/>
      <c r="E26" s="65"/>
      <c r="F26" s="65"/>
      <c r="G26" s="65"/>
      <c r="H26" s="66"/>
      <c r="I26" s="63"/>
      <c r="J26" s="65"/>
      <c r="K26" s="66"/>
      <c r="L26" s="16"/>
      <c r="M26" s="23"/>
    </row>
    <row r="27" spans="1:13" x14ac:dyDescent="0.3">
      <c r="A27" s="48"/>
      <c r="B27" s="63"/>
      <c r="C27" s="65"/>
      <c r="D27" s="65"/>
      <c r="E27" s="65"/>
      <c r="F27" s="65"/>
      <c r="G27" s="65"/>
      <c r="H27" s="66"/>
      <c r="I27" s="63"/>
      <c r="J27" s="65"/>
      <c r="K27" s="66"/>
      <c r="L27" s="16"/>
      <c r="M27" s="23"/>
    </row>
    <row r="28" spans="1:13" x14ac:dyDescent="0.3">
      <c r="A28" s="48"/>
      <c r="B28" s="63"/>
      <c r="C28" s="65"/>
      <c r="D28" s="65"/>
      <c r="E28" s="65"/>
      <c r="F28" s="65"/>
      <c r="G28" s="65"/>
      <c r="H28" s="66"/>
      <c r="I28" s="63"/>
      <c r="J28" s="65"/>
      <c r="K28" s="66"/>
      <c r="L28" s="16"/>
      <c r="M28" s="23"/>
    </row>
    <row r="29" spans="1:13" x14ac:dyDescent="0.3">
      <c r="A29" s="48"/>
      <c r="B29" s="63"/>
      <c r="C29" s="65"/>
      <c r="D29" s="65"/>
      <c r="E29" s="65"/>
      <c r="F29" s="65"/>
      <c r="G29" s="65"/>
      <c r="H29" s="66"/>
      <c r="I29" s="63"/>
      <c r="J29" s="65"/>
      <c r="K29" s="66"/>
      <c r="L29" s="16"/>
      <c r="M29" s="23"/>
    </row>
    <row r="30" spans="1:13" x14ac:dyDescent="0.3">
      <c r="A30" s="48"/>
      <c r="B30" s="63"/>
      <c r="C30" s="65"/>
      <c r="D30" s="65"/>
      <c r="E30" s="65"/>
      <c r="F30" s="65"/>
      <c r="G30" s="65"/>
      <c r="H30" s="66"/>
      <c r="I30" s="63"/>
      <c r="J30" s="65"/>
      <c r="K30" s="66"/>
      <c r="L30" s="17"/>
      <c r="M30" s="23"/>
    </row>
    <row r="31" spans="1:13" x14ac:dyDescent="0.3">
      <c r="A31" s="48"/>
      <c r="B31" s="63"/>
      <c r="C31" s="65"/>
      <c r="D31" s="65"/>
      <c r="E31" s="65"/>
      <c r="F31" s="65"/>
      <c r="G31" s="65"/>
      <c r="H31" s="66"/>
      <c r="I31" s="63"/>
      <c r="J31" s="65"/>
      <c r="K31" s="66"/>
      <c r="L31" s="17"/>
      <c r="M31" s="23"/>
    </row>
    <row r="32" spans="1:13" x14ac:dyDescent="0.3">
      <c r="A32" s="48"/>
      <c r="B32" s="63"/>
      <c r="C32" s="65"/>
      <c r="D32" s="65"/>
      <c r="E32" s="65"/>
      <c r="F32" s="65"/>
      <c r="G32" s="65"/>
      <c r="H32" s="66"/>
      <c r="I32" s="63"/>
      <c r="J32" s="65"/>
      <c r="K32" s="66"/>
      <c r="L32" s="17"/>
      <c r="M32" s="23"/>
    </row>
    <row r="33" spans="1:13" x14ac:dyDescent="0.3">
      <c r="A33" s="48"/>
      <c r="B33" s="63"/>
      <c r="C33" s="65"/>
      <c r="D33" s="65"/>
      <c r="E33" s="65"/>
      <c r="F33" s="65"/>
      <c r="G33" s="65"/>
      <c r="H33" s="66"/>
      <c r="I33" s="63"/>
      <c r="J33" s="65"/>
      <c r="K33" s="66"/>
      <c r="L33" s="17"/>
      <c r="M33" s="23"/>
    </row>
    <row r="34" spans="1:13" x14ac:dyDescent="0.3">
      <c r="A34" s="48"/>
      <c r="B34" s="63"/>
      <c r="C34" s="65"/>
      <c r="D34" s="65"/>
      <c r="E34" s="65"/>
      <c r="F34" s="65"/>
      <c r="G34" s="65"/>
      <c r="H34" s="66"/>
      <c r="I34" s="63"/>
      <c r="J34" s="65"/>
      <c r="K34" s="66"/>
      <c r="L34" s="17"/>
      <c r="M34" s="23"/>
    </row>
    <row r="35" spans="1:13" x14ac:dyDescent="0.3">
      <c r="A35" s="48"/>
      <c r="B35" s="63"/>
      <c r="C35" s="65"/>
      <c r="D35" s="65"/>
      <c r="E35" s="65"/>
      <c r="F35" s="65"/>
      <c r="G35" s="65"/>
      <c r="H35" s="66"/>
      <c r="I35" s="63"/>
      <c r="J35" s="64"/>
      <c r="K35" s="60"/>
      <c r="L35" s="17"/>
      <c r="M35" s="23"/>
    </row>
    <row r="36" spans="1:13" x14ac:dyDescent="0.3">
      <c r="A36" s="48"/>
      <c r="B36" s="63"/>
      <c r="C36" s="65"/>
      <c r="D36" s="65"/>
      <c r="E36" s="65"/>
      <c r="F36" s="65"/>
      <c r="G36" s="65"/>
      <c r="H36" s="66"/>
      <c r="I36" s="63"/>
      <c r="J36" s="64"/>
      <c r="K36" s="60"/>
      <c r="L36" s="17"/>
      <c r="M36" s="23"/>
    </row>
    <row r="37" spans="1:13" x14ac:dyDescent="0.3">
      <c r="A37" s="48"/>
      <c r="B37" s="63"/>
      <c r="C37" s="65"/>
      <c r="D37" s="65"/>
      <c r="E37" s="65"/>
      <c r="F37" s="65"/>
      <c r="G37" s="65"/>
      <c r="H37" s="66"/>
      <c r="I37" s="63"/>
      <c r="J37" s="64"/>
      <c r="K37" s="60"/>
      <c r="L37" s="17"/>
      <c r="M37" s="23"/>
    </row>
    <row r="38" spans="1:13" x14ac:dyDescent="0.3">
      <c r="A38" s="48"/>
      <c r="B38" s="63"/>
      <c r="C38" s="65"/>
      <c r="D38" s="65"/>
      <c r="E38" s="65"/>
      <c r="F38" s="65"/>
      <c r="G38" s="65"/>
      <c r="H38" s="66"/>
      <c r="I38" s="63"/>
      <c r="J38" s="64"/>
      <c r="K38" s="60"/>
      <c r="L38" s="17"/>
      <c r="M38" s="23"/>
    </row>
    <row r="39" spans="1:13" x14ac:dyDescent="0.3">
      <c r="A39" s="48"/>
      <c r="B39" s="63"/>
      <c r="C39" s="65"/>
      <c r="D39" s="65"/>
      <c r="E39" s="65"/>
      <c r="F39" s="65"/>
      <c r="G39" s="65"/>
      <c r="H39" s="66"/>
      <c r="I39" s="63"/>
      <c r="J39" s="65"/>
      <c r="K39" s="66"/>
      <c r="L39" s="17"/>
      <c r="M39" s="23"/>
    </row>
    <row r="40" spans="1:13" x14ac:dyDescent="0.3">
      <c r="A40" s="103"/>
      <c r="B40" s="104"/>
      <c r="C40" s="104"/>
      <c r="D40" s="104"/>
      <c r="E40" s="104"/>
      <c r="F40" s="104"/>
      <c r="G40" s="105"/>
      <c r="H40" s="106"/>
      <c r="I40" s="97" t="s">
        <v>3</v>
      </c>
      <c r="J40" s="97"/>
      <c r="K40" s="98"/>
      <c r="L40" s="18">
        <f>SUM(L16:L39)</f>
        <v>0</v>
      </c>
      <c r="M40" s="33"/>
    </row>
    <row r="41" spans="1:13" x14ac:dyDescent="0.3">
      <c r="A41" s="94" t="s">
        <v>6</v>
      </c>
      <c r="B41" s="95"/>
      <c r="C41" s="95"/>
      <c r="D41" s="95"/>
      <c r="E41" s="95"/>
      <c r="F41" s="95"/>
      <c r="G41" s="95"/>
      <c r="H41" s="95"/>
      <c r="I41" s="96"/>
      <c r="J41" s="92" t="s">
        <v>7</v>
      </c>
      <c r="K41" s="93"/>
      <c r="L41" s="25"/>
      <c r="M41" s="24"/>
    </row>
    <row r="42" spans="1:13" x14ac:dyDescent="0.3">
      <c r="A42" s="76" t="s">
        <v>61</v>
      </c>
      <c r="B42" s="77"/>
      <c r="C42" s="77"/>
      <c r="D42" s="77"/>
      <c r="E42" s="77"/>
      <c r="F42" s="77"/>
      <c r="G42" s="77"/>
      <c r="H42" s="77"/>
      <c r="I42" s="77"/>
      <c r="J42" s="90"/>
      <c r="K42" s="91"/>
      <c r="L42" s="52"/>
      <c r="M42" s="27"/>
    </row>
    <row r="43" spans="1:13" x14ac:dyDescent="0.3">
      <c r="A43" s="76" t="s">
        <v>62</v>
      </c>
      <c r="B43" s="77"/>
      <c r="C43" s="77"/>
      <c r="D43" s="77"/>
      <c r="E43" s="77"/>
      <c r="F43" s="77"/>
      <c r="G43" s="77"/>
      <c r="H43" s="77"/>
      <c r="I43" s="78"/>
      <c r="J43" s="79">
        <f>L40</f>
        <v>0</v>
      </c>
      <c r="K43" s="80"/>
      <c r="L43" s="25"/>
      <c r="M43" s="28">
        <f>L40*Lavsats</f>
        <v>0</v>
      </c>
    </row>
    <row r="44" spans="1:13" x14ac:dyDescent="0.3">
      <c r="A44" s="76" t="s">
        <v>153</v>
      </c>
      <c r="B44" s="82"/>
      <c r="C44" s="82"/>
      <c r="D44" s="82"/>
      <c r="E44" s="82"/>
      <c r="F44" s="82"/>
      <c r="G44" s="82"/>
      <c r="H44" s="82"/>
      <c r="I44" s="83"/>
      <c r="J44" s="84">
        <f>L40+L42</f>
        <v>0</v>
      </c>
      <c r="K44" s="85"/>
      <c r="L44" s="25"/>
      <c r="M44" s="26"/>
    </row>
    <row r="45" spans="1:13" ht="15.75" thickBot="1" x14ac:dyDescent="0.35">
      <c r="A45" s="76" t="s">
        <v>154</v>
      </c>
      <c r="B45" s="77"/>
      <c r="C45" s="77"/>
      <c r="D45" s="77"/>
      <c r="E45" s="77"/>
      <c r="F45" s="77"/>
      <c r="G45" s="77"/>
      <c r="H45" s="77"/>
      <c r="I45" s="86"/>
      <c r="J45" s="87"/>
      <c r="K45" s="88"/>
      <c r="L45" s="56"/>
      <c r="M45" s="57">
        <f>L45*Cykelsats</f>
        <v>0</v>
      </c>
    </row>
    <row r="46" spans="1:13" ht="18" x14ac:dyDescent="0.35">
      <c r="A46" s="53"/>
      <c r="B46" s="53"/>
      <c r="C46" s="53"/>
      <c r="D46" s="53"/>
      <c r="E46" s="53"/>
      <c r="F46" s="53"/>
      <c r="G46" s="53"/>
      <c r="H46" s="53"/>
      <c r="I46" s="67" t="s">
        <v>155</v>
      </c>
      <c r="J46" s="68"/>
      <c r="K46" s="68"/>
      <c r="L46" s="68"/>
      <c r="M46" s="69"/>
    </row>
    <row r="47" spans="1:13" x14ac:dyDescent="0.3">
      <c r="A47" s="81" t="s">
        <v>157</v>
      </c>
      <c r="B47" s="81"/>
      <c r="C47" s="81"/>
      <c r="D47" s="81"/>
      <c r="E47" s="89" t="s">
        <v>156</v>
      </c>
      <c r="F47" s="62"/>
      <c r="G47" s="62"/>
      <c r="H47" s="62"/>
      <c r="I47" s="70"/>
      <c r="J47" s="71"/>
      <c r="K47" s="71"/>
      <c r="L47" s="71"/>
      <c r="M47" s="72"/>
    </row>
    <row r="48" spans="1:13" x14ac:dyDescent="0.3">
      <c r="A48" s="54" t="s">
        <v>158</v>
      </c>
      <c r="B48" s="55"/>
      <c r="C48" s="55"/>
      <c r="D48" s="55"/>
      <c r="E48" s="55"/>
      <c r="F48" s="55"/>
      <c r="G48" s="55"/>
      <c r="H48" s="58"/>
      <c r="I48" s="70"/>
      <c r="J48" s="71"/>
      <c r="K48" s="71"/>
      <c r="L48" s="71"/>
      <c r="M48" s="72"/>
    </row>
    <row r="49" spans="1:13" s="29" customFormat="1" ht="18.75" thickBot="1" x14ac:dyDescent="0.4">
      <c r="A49" s="55"/>
      <c r="B49" s="55"/>
      <c r="C49" s="55"/>
      <c r="D49" s="55"/>
      <c r="E49" s="55"/>
      <c r="F49" s="55"/>
      <c r="G49" s="55"/>
      <c r="H49" s="58"/>
      <c r="I49" s="73"/>
      <c r="J49" s="74"/>
      <c r="K49" s="74"/>
      <c r="L49" s="74"/>
      <c r="M49" s="75"/>
    </row>
    <row r="51" spans="1:13" s="29" customFormat="1" ht="18" x14ac:dyDescent="0.35">
      <c r="A51" s="61" t="s">
        <v>160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3" s="15" customFormat="1" x14ac:dyDescent="0.3">
      <c r="A52" s="61"/>
      <c r="B52" s="62"/>
      <c r="C52" s="62"/>
      <c r="D52" s="62"/>
      <c r="E52" s="62"/>
      <c r="F52" s="62"/>
      <c r="G52" s="62"/>
      <c r="H52" s="13"/>
      <c r="I52" s="13"/>
      <c r="J52" s="13"/>
      <c r="K52" s="13"/>
      <c r="L52" s="13"/>
      <c r="M52" s="13"/>
    </row>
  </sheetData>
  <sheetProtection algorithmName="SHA-512" hashValue="OQ5CIZ7LrNdtKvIH6Ng4yB6LLyJB1LsOkL1ux4GhwpKtR05nTuYBaCl/ysW48hodsVCcAwWylHydCsNr3iiJYw==" saltValue="EfjMAxYP0vfaRwDNLdVUCw==" spinCount="100000" sheet="1" objects="1" scenarios="1"/>
  <protectedRanges>
    <protectedRange sqref="E49" name="Område21"/>
    <protectedRange sqref="J45:L45" name="Område19"/>
    <protectedRange sqref="L42" name="Område17"/>
    <protectedRange sqref="M8" name="Område15"/>
    <protectedRange sqref="G7:H7" name="Område13"/>
    <protectedRange sqref="M6" name="Område11"/>
    <protectedRange sqref="C6:E6" name="Område9"/>
    <protectedRange sqref="I5" name="Område7"/>
    <protectedRange sqref="L4:M4" name="Område5"/>
    <protectedRange sqref="K3:M3" name="Område3"/>
    <protectedRange sqref="C3:D3" name="Område1"/>
    <protectedRange sqref="F3:H3" name="Område2"/>
    <protectedRange sqref="C4:H4" name="Område4"/>
    <protectedRange sqref="C5:G5" name="Område6"/>
    <protectedRange sqref="K5:M5" name="Område8"/>
    <protectedRange sqref="G6:K6" name="Område10"/>
    <protectedRange sqref="C7:E7" name="Område12"/>
    <protectedRange sqref="K8" name="Område14"/>
    <protectedRange sqref="A16:L39" name="Område16"/>
    <protectedRange sqref="E47" name="Område20"/>
  </protectedRanges>
  <dataConsolidate/>
  <mergeCells count="100">
    <mergeCell ref="A1:B1"/>
    <mergeCell ref="A7:B7"/>
    <mergeCell ref="C7:E7"/>
    <mergeCell ref="C1:M1"/>
    <mergeCell ref="C3:D3"/>
    <mergeCell ref="K3:M3"/>
    <mergeCell ref="I3:J3"/>
    <mergeCell ref="F3:H3"/>
    <mergeCell ref="K5:M5"/>
    <mergeCell ref="A4:B4"/>
    <mergeCell ref="A5:B5"/>
    <mergeCell ref="C5:G5"/>
    <mergeCell ref="A6:B6"/>
    <mergeCell ref="C6:E6"/>
    <mergeCell ref="G6:K6"/>
    <mergeCell ref="A2:M2"/>
    <mergeCell ref="I19:K19"/>
    <mergeCell ref="I7:M7"/>
    <mergeCell ref="G7:H7"/>
    <mergeCell ref="D13:E13"/>
    <mergeCell ref="A8:I8"/>
    <mergeCell ref="B18:H18"/>
    <mergeCell ref="I18:K18"/>
    <mergeCell ref="G11:M11"/>
    <mergeCell ref="G12:M12"/>
    <mergeCell ref="D12:E12"/>
    <mergeCell ref="I16:K16"/>
    <mergeCell ref="B17:H17"/>
    <mergeCell ref="I17:K17"/>
    <mergeCell ref="B15:H15"/>
    <mergeCell ref="I15:K15"/>
    <mergeCell ref="B13:C13"/>
    <mergeCell ref="A10:C10"/>
    <mergeCell ref="B16:H16"/>
    <mergeCell ref="B11:C11"/>
    <mergeCell ref="B12:C12"/>
    <mergeCell ref="D11:E11"/>
    <mergeCell ref="B24:H24"/>
    <mergeCell ref="B22:H22"/>
    <mergeCell ref="B20:H20"/>
    <mergeCell ref="B19:H19"/>
    <mergeCell ref="B21:H21"/>
    <mergeCell ref="B23:H23"/>
    <mergeCell ref="N4:X4"/>
    <mergeCell ref="C4:H4"/>
    <mergeCell ref="I4:K4"/>
    <mergeCell ref="L4:M4"/>
    <mergeCell ref="A40:H40"/>
    <mergeCell ref="I20:K20"/>
    <mergeCell ref="I21:K21"/>
    <mergeCell ref="I22:K22"/>
    <mergeCell ref="I23:K23"/>
    <mergeCell ref="I24:K24"/>
    <mergeCell ref="I35:K35"/>
    <mergeCell ref="I36:K36"/>
    <mergeCell ref="I37:K37"/>
    <mergeCell ref="B29:H29"/>
    <mergeCell ref="I33:K33"/>
    <mergeCell ref="B27:H27"/>
    <mergeCell ref="I32:K32"/>
    <mergeCell ref="B32:H32"/>
    <mergeCell ref="J42:K42"/>
    <mergeCell ref="J41:K41"/>
    <mergeCell ref="A41:I41"/>
    <mergeCell ref="B33:H33"/>
    <mergeCell ref="I39:K39"/>
    <mergeCell ref="B35:H35"/>
    <mergeCell ref="B36:H36"/>
    <mergeCell ref="B37:H37"/>
    <mergeCell ref="B38:H38"/>
    <mergeCell ref="B39:H39"/>
    <mergeCell ref="I40:K40"/>
    <mergeCell ref="A42:I42"/>
    <mergeCell ref="B25:H25"/>
    <mergeCell ref="B26:H26"/>
    <mergeCell ref="I27:K27"/>
    <mergeCell ref="B28:H28"/>
    <mergeCell ref="I31:K31"/>
    <mergeCell ref="B31:H31"/>
    <mergeCell ref="I29:K29"/>
    <mergeCell ref="B30:H30"/>
    <mergeCell ref="I30:K30"/>
    <mergeCell ref="I26:K26"/>
    <mergeCell ref="I28:K28"/>
    <mergeCell ref="A3:B3"/>
    <mergeCell ref="A52:G52"/>
    <mergeCell ref="A51:M51"/>
    <mergeCell ref="I38:K38"/>
    <mergeCell ref="B34:H34"/>
    <mergeCell ref="I34:K34"/>
    <mergeCell ref="I46:M49"/>
    <mergeCell ref="A43:I43"/>
    <mergeCell ref="J43:K43"/>
    <mergeCell ref="A47:D47"/>
    <mergeCell ref="A44:I44"/>
    <mergeCell ref="J44:K44"/>
    <mergeCell ref="A45:I45"/>
    <mergeCell ref="J45:K45"/>
    <mergeCell ref="E47:H47"/>
    <mergeCell ref="I25:K25"/>
  </mergeCells>
  <phoneticPr fontId="1" type="noConversion"/>
  <dataValidations count="1">
    <dataValidation type="whole" allowBlank="1" showInputMessage="1" showErrorMessage="1" sqref="C3" xr:uid="{00000000-0002-0000-0000-000000000000}">
      <formula1>1</formula1>
      <formula2>99999</formula2>
    </dataValidation>
  </dataValidations>
  <printOptions horizontalCentered="1"/>
  <pageMargins left="0.59055118110236227" right="0.19685039370078741" top="1.1811023622047245" bottom="0.19685039370078741" header="0.19685039370078741" footer="0"/>
  <pageSetup paperSize="9" scale="29" orientation="portrait" r:id="rId1"/>
  <headerFooter alignWithMargins="0">
    <oddHeader>&amp;L&amp;G</oddHeader>
    <oddFooter>&amp;CBlanketten udfyldes, scannes og sendes til din løn- og personalekonsulent eller til loenfaelles.center-for-hr@regionh.dk</oddFooter>
  </headerFooter>
  <cellWatches>
    <cellWatch r="C6"/>
  </cellWatche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D29"/>
  <sheetViews>
    <sheetView topLeftCell="A3" workbookViewId="0">
      <selection activeCell="A18" sqref="A18"/>
    </sheetView>
  </sheetViews>
  <sheetFormatPr defaultColWidth="9.140625" defaultRowHeight="16.5" x14ac:dyDescent="0.3"/>
  <cols>
    <col min="1" max="1" width="135.28515625" style="38" bestFit="1" customWidth="1"/>
    <col min="2" max="2" width="9.140625" style="38"/>
    <col min="3" max="3" width="5.7109375" style="38" customWidth="1"/>
    <col min="4" max="4" width="10.7109375" style="38" customWidth="1"/>
    <col min="5" max="16384" width="9.140625" style="38"/>
  </cols>
  <sheetData>
    <row r="1" spans="1:4" ht="21" x14ac:dyDescent="0.4">
      <c r="A1" s="36" t="s">
        <v>15</v>
      </c>
      <c r="B1" s="37"/>
      <c r="C1" s="37"/>
      <c r="D1" s="37"/>
    </row>
    <row r="2" spans="1:4" s="35" customFormat="1" ht="18" x14ac:dyDescent="0.35">
      <c r="A2" s="39"/>
      <c r="B2" s="37"/>
      <c r="C2" s="37"/>
      <c r="D2" s="37"/>
    </row>
    <row r="3" spans="1:4" s="35" customFormat="1" ht="18" x14ac:dyDescent="0.35">
      <c r="A3" s="40" t="s">
        <v>16</v>
      </c>
      <c r="B3" s="40"/>
      <c r="C3" s="40"/>
      <c r="D3" s="40"/>
    </row>
    <row r="4" spans="1:4" s="35" customFormat="1" ht="18" x14ac:dyDescent="0.35"/>
    <row r="5" spans="1:4" s="35" customFormat="1" ht="18" x14ac:dyDescent="0.35">
      <c r="A5" s="35" t="s">
        <v>76</v>
      </c>
    </row>
    <row r="6" spans="1:4" s="35" customFormat="1" ht="18" x14ac:dyDescent="0.35"/>
    <row r="7" spans="1:4" s="35" customFormat="1" ht="18" x14ac:dyDescent="0.35">
      <c r="A7" s="35" t="s">
        <v>77</v>
      </c>
    </row>
    <row r="8" spans="1:4" s="35" customFormat="1" ht="18" x14ac:dyDescent="0.35">
      <c r="A8" s="35" t="s">
        <v>18</v>
      </c>
    </row>
    <row r="9" spans="1:4" s="35" customFormat="1" ht="18" x14ac:dyDescent="0.35">
      <c r="A9" s="35" t="s">
        <v>19</v>
      </c>
    </row>
    <row r="10" spans="1:4" s="35" customFormat="1" ht="18" x14ac:dyDescent="0.35"/>
    <row r="11" spans="1:4" s="35" customFormat="1" ht="18" x14ac:dyDescent="0.35">
      <c r="A11" s="35" t="s">
        <v>78</v>
      </c>
    </row>
    <row r="12" spans="1:4" s="35" customFormat="1" ht="18" x14ac:dyDescent="0.35">
      <c r="A12" s="35" t="s">
        <v>79</v>
      </c>
    </row>
    <row r="13" spans="1:4" s="35" customFormat="1" ht="18" x14ac:dyDescent="0.35">
      <c r="A13" s="35" t="s">
        <v>80</v>
      </c>
    </row>
    <row r="14" spans="1:4" s="35" customFormat="1" ht="18" x14ac:dyDescent="0.35"/>
    <row r="15" spans="1:4" s="35" customFormat="1" ht="18" x14ac:dyDescent="0.35">
      <c r="A15" s="35" t="s">
        <v>81</v>
      </c>
    </row>
    <row r="16" spans="1:4" s="35" customFormat="1" ht="18" x14ac:dyDescent="0.35">
      <c r="A16" s="35" t="s">
        <v>82</v>
      </c>
    </row>
    <row r="17" spans="1:1" s="35" customFormat="1" ht="18" x14ac:dyDescent="0.35">
      <c r="A17" s="35" t="s">
        <v>83</v>
      </c>
    </row>
    <row r="18" spans="1:1" s="35" customFormat="1" ht="18" x14ac:dyDescent="0.35">
      <c r="A18" s="35" t="s">
        <v>84</v>
      </c>
    </row>
    <row r="19" spans="1:1" s="35" customFormat="1" ht="18" x14ac:dyDescent="0.35"/>
    <row r="20" spans="1:1" s="35" customFormat="1" ht="18" x14ac:dyDescent="0.35">
      <c r="A20" s="35" t="s">
        <v>85</v>
      </c>
    </row>
    <row r="21" spans="1:1" s="35" customFormat="1" ht="18" x14ac:dyDescent="0.35">
      <c r="A21" s="35" t="s">
        <v>86</v>
      </c>
    </row>
    <row r="22" spans="1:1" s="35" customFormat="1" ht="18" x14ac:dyDescent="0.35"/>
    <row r="23" spans="1:1" s="35" customFormat="1" ht="18" x14ac:dyDescent="0.35">
      <c r="A23" s="35" t="s">
        <v>67</v>
      </c>
    </row>
    <row r="24" spans="1:1" s="35" customFormat="1" ht="18" x14ac:dyDescent="0.35">
      <c r="A24" s="35" t="s">
        <v>68</v>
      </c>
    </row>
    <row r="25" spans="1:1" s="35" customFormat="1" ht="18" x14ac:dyDescent="0.35">
      <c r="A25" s="35" t="s">
        <v>69</v>
      </c>
    </row>
    <row r="26" spans="1:1" s="35" customFormat="1" ht="18" x14ac:dyDescent="0.35"/>
    <row r="27" spans="1:1" s="35" customFormat="1" ht="18" x14ac:dyDescent="0.35">
      <c r="A27" s="35" t="s">
        <v>20</v>
      </c>
    </row>
    <row r="28" spans="1:1" s="35" customFormat="1" ht="18" x14ac:dyDescent="0.35"/>
    <row r="29" spans="1:1" s="35" customFormat="1" ht="18" x14ac:dyDescent="0.35">
      <c r="A29" s="35" t="s">
        <v>21</v>
      </c>
    </row>
  </sheetData>
  <sheetProtection sheet="1" objects="1" scenarios="1"/>
  <phoneticPr fontId="1" type="noConversion"/>
  <printOptions horizontalCentered="1" verticalCentered="1"/>
  <pageMargins left="1.1811023622047245" right="0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  <pageSetUpPr fitToPage="1"/>
  </sheetPr>
  <dimension ref="A1:B31"/>
  <sheetViews>
    <sheetView topLeftCell="A5" workbookViewId="0">
      <selection activeCell="A28" sqref="A28"/>
    </sheetView>
  </sheetViews>
  <sheetFormatPr defaultColWidth="9.140625" defaultRowHeight="18" x14ac:dyDescent="0.35"/>
  <cols>
    <col min="1" max="1" width="3.42578125" style="32" bestFit="1" customWidth="1"/>
    <col min="2" max="2" width="118.5703125" style="31" bestFit="1" customWidth="1"/>
    <col min="3" max="16384" width="9.140625" style="31"/>
  </cols>
  <sheetData>
    <row r="1" spans="1:2" ht="22.5" x14ac:dyDescent="0.4">
      <c r="A1" s="142" t="s">
        <v>11</v>
      </c>
      <c r="B1" s="142"/>
    </row>
    <row r="2" spans="1:2" x14ac:dyDescent="0.35">
      <c r="A2" s="140"/>
      <c r="B2" s="140"/>
    </row>
    <row r="3" spans="1:2" x14ac:dyDescent="0.35">
      <c r="A3" s="143" t="s">
        <v>12</v>
      </c>
      <c r="B3" s="143"/>
    </row>
    <row r="4" spans="1:2" x14ac:dyDescent="0.35">
      <c r="A4" s="140"/>
      <c r="B4" s="140"/>
    </row>
    <row r="5" spans="1:2" x14ac:dyDescent="0.35">
      <c r="A5" s="144" t="s">
        <v>140</v>
      </c>
      <c r="B5" s="144"/>
    </row>
    <row r="6" spans="1:2" x14ac:dyDescent="0.35">
      <c r="A6" s="146" t="s">
        <v>64</v>
      </c>
      <c r="B6" s="146"/>
    </row>
    <row r="7" spans="1:2" x14ac:dyDescent="0.35">
      <c r="A7" s="41"/>
      <c r="B7" s="41"/>
    </row>
    <row r="8" spans="1:2" x14ac:dyDescent="0.35">
      <c r="A8" s="141" t="s">
        <v>13</v>
      </c>
      <c r="B8" s="141"/>
    </row>
    <row r="9" spans="1:2" x14ac:dyDescent="0.35">
      <c r="A9" s="145" t="s">
        <v>65</v>
      </c>
      <c r="B9" s="145"/>
    </row>
    <row r="10" spans="1:2" x14ac:dyDescent="0.35">
      <c r="A10" s="140"/>
      <c r="B10" s="140"/>
    </row>
    <row r="11" spans="1:2" x14ac:dyDescent="0.35">
      <c r="A11" s="141" t="s">
        <v>141</v>
      </c>
      <c r="B11" s="141"/>
    </row>
    <row r="12" spans="1:2" x14ac:dyDescent="0.35">
      <c r="A12" s="140"/>
      <c r="B12" s="140"/>
    </row>
    <row r="13" spans="1:2" x14ac:dyDescent="0.35">
      <c r="A13" s="42" t="s">
        <v>23</v>
      </c>
      <c r="B13" s="41" t="s">
        <v>138</v>
      </c>
    </row>
    <row r="14" spans="1:2" x14ac:dyDescent="0.35">
      <c r="A14" s="42" t="s">
        <v>24</v>
      </c>
      <c r="B14" s="41" t="s">
        <v>152</v>
      </c>
    </row>
    <row r="15" spans="1:2" x14ac:dyDescent="0.35">
      <c r="A15" s="42" t="s">
        <v>25</v>
      </c>
      <c r="B15" s="41" t="s">
        <v>39</v>
      </c>
    </row>
    <row r="16" spans="1:2" x14ac:dyDescent="0.35">
      <c r="A16" s="42" t="s">
        <v>26</v>
      </c>
      <c r="B16" s="41" t="s">
        <v>142</v>
      </c>
    </row>
    <row r="17" spans="1:2" x14ac:dyDescent="0.35">
      <c r="A17" s="42" t="s">
        <v>27</v>
      </c>
      <c r="B17" s="43" t="s">
        <v>139</v>
      </c>
    </row>
    <row r="18" spans="1:2" x14ac:dyDescent="0.35">
      <c r="A18" s="42" t="s">
        <v>28</v>
      </c>
      <c r="B18" s="43" t="s">
        <v>143</v>
      </c>
    </row>
    <row r="19" spans="1:2" x14ac:dyDescent="0.35">
      <c r="A19" s="42" t="s">
        <v>29</v>
      </c>
      <c r="B19" s="41" t="s">
        <v>66</v>
      </c>
    </row>
    <row r="20" spans="1:2" ht="36" x14ac:dyDescent="0.35">
      <c r="A20" s="42" t="s">
        <v>30</v>
      </c>
      <c r="B20" s="43" t="s">
        <v>40</v>
      </c>
    </row>
    <row r="21" spans="1:2" x14ac:dyDescent="0.35">
      <c r="A21" s="42" t="s">
        <v>31</v>
      </c>
      <c r="B21" s="41" t="s">
        <v>41</v>
      </c>
    </row>
    <row r="22" spans="1:2" x14ac:dyDescent="0.35">
      <c r="A22" s="42" t="s">
        <v>32</v>
      </c>
      <c r="B22" s="41" t="s">
        <v>42</v>
      </c>
    </row>
    <row r="23" spans="1:2" x14ac:dyDescent="0.35">
      <c r="A23" s="42" t="s">
        <v>33</v>
      </c>
      <c r="B23" s="41" t="s">
        <v>87</v>
      </c>
    </row>
    <row r="24" spans="1:2" x14ac:dyDescent="0.35">
      <c r="A24" s="42" t="s">
        <v>34</v>
      </c>
      <c r="B24" s="41" t="s">
        <v>43</v>
      </c>
    </row>
    <row r="25" spans="1:2" x14ac:dyDescent="0.35">
      <c r="A25" s="42" t="s">
        <v>35</v>
      </c>
      <c r="B25" s="41" t="s">
        <v>44</v>
      </c>
    </row>
    <row r="26" spans="1:2" ht="36" x14ac:dyDescent="0.35">
      <c r="A26" s="42" t="s">
        <v>36</v>
      </c>
      <c r="B26" s="43" t="s">
        <v>45</v>
      </c>
    </row>
    <row r="27" spans="1:2" x14ac:dyDescent="0.35">
      <c r="A27" s="42" t="s">
        <v>37</v>
      </c>
      <c r="B27" s="41" t="s">
        <v>46</v>
      </c>
    </row>
    <row r="28" spans="1:2" x14ac:dyDescent="0.35">
      <c r="A28" s="42" t="s">
        <v>38</v>
      </c>
      <c r="B28" s="41" t="s">
        <v>47</v>
      </c>
    </row>
    <row r="29" spans="1:2" x14ac:dyDescent="0.35">
      <c r="A29" s="45"/>
      <c r="B29" s="41"/>
    </row>
    <row r="30" spans="1:2" x14ac:dyDescent="0.35">
      <c r="B30" s="45"/>
    </row>
    <row r="31" spans="1:2" x14ac:dyDescent="0.35">
      <c r="B31" s="30"/>
    </row>
  </sheetData>
  <mergeCells count="11">
    <mergeCell ref="A10:B10"/>
    <mergeCell ref="A12:B12"/>
    <mergeCell ref="A11:B11"/>
    <mergeCell ref="A1:B1"/>
    <mergeCell ref="A3:B3"/>
    <mergeCell ref="A5:B5"/>
    <mergeCell ref="A8:B8"/>
    <mergeCell ref="A9:B9"/>
    <mergeCell ref="A2:B2"/>
    <mergeCell ref="A4:B4"/>
    <mergeCell ref="A6:B6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tabColor indexed="12"/>
  </sheetPr>
  <dimension ref="A1:F26"/>
  <sheetViews>
    <sheetView zoomScale="115" zoomScaleNormal="115" workbookViewId="0">
      <selection activeCell="A14" sqref="A14"/>
    </sheetView>
  </sheetViews>
  <sheetFormatPr defaultColWidth="9.140625" defaultRowHeight="15" x14ac:dyDescent="0.25"/>
  <cols>
    <col min="1" max="1" width="14.42578125" style="1" bestFit="1" customWidth="1"/>
    <col min="2" max="2" width="4.5703125" style="2" customWidth="1"/>
    <col min="3" max="3" width="35.7109375" style="2" bestFit="1" customWidth="1"/>
    <col min="4" max="4" width="24" style="2" customWidth="1"/>
    <col min="5" max="5" width="6.85546875" style="2" bestFit="1" customWidth="1"/>
    <col min="6" max="6" width="12.85546875" style="2" bestFit="1" customWidth="1"/>
    <col min="7" max="7" width="25.42578125" style="2" customWidth="1"/>
    <col min="8" max="16384" width="9.140625" style="2"/>
  </cols>
  <sheetData>
    <row r="1" spans="1:6" s="4" customFormat="1" x14ac:dyDescent="0.25">
      <c r="A1" s="3" t="s">
        <v>10</v>
      </c>
      <c r="C1" s="4" t="s">
        <v>92</v>
      </c>
      <c r="D1" s="4" t="s">
        <v>50</v>
      </c>
      <c r="E1" s="4" t="s">
        <v>53</v>
      </c>
      <c r="F1" s="4" t="s">
        <v>54</v>
      </c>
    </row>
    <row r="2" spans="1:6" s="4" customFormat="1" x14ac:dyDescent="0.25">
      <c r="A2" s="1">
        <v>40909</v>
      </c>
      <c r="B2" s="2"/>
      <c r="C2" s="2" t="s">
        <v>94</v>
      </c>
      <c r="D2" s="2" t="s">
        <v>51</v>
      </c>
      <c r="E2" s="2">
        <v>3400</v>
      </c>
      <c r="F2" s="2" t="s">
        <v>22</v>
      </c>
    </row>
    <row r="3" spans="1:6" x14ac:dyDescent="0.25">
      <c r="A3" s="1">
        <v>40940</v>
      </c>
      <c r="C3" s="2" t="s">
        <v>95</v>
      </c>
      <c r="D3" s="2" t="s">
        <v>51</v>
      </c>
      <c r="E3" s="2">
        <v>3400</v>
      </c>
      <c r="F3" s="2" t="s">
        <v>22</v>
      </c>
    </row>
    <row r="4" spans="1:6" x14ac:dyDescent="0.25">
      <c r="A4" s="1">
        <v>40969</v>
      </c>
      <c r="C4" s="2" t="s">
        <v>48</v>
      </c>
      <c r="D4" s="2" t="s">
        <v>51</v>
      </c>
      <c r="E4" s="2">
        <v>3400</v>
      </c>
      <c r="F4" s="2" t="s">
        <v>22</v>
      </c>
    </row>
    <row r="5" spans="1:6" x14ac:dyDescent="0.25">
      <c r="A5" s="1">
        <v>41000</v>
      </c>
      <c r="C5" s="2" t="s">
        <v>49</v>
      </c>
      <c r="D5" s="2" t="s">
        <v>51</v>
      </c>
      <c r="E5" s="2">
        <v>3400</v>
      </c>
      <c r="F5" s="2" t="s">
        <v>22</v>
      </c>
    </row>
    <row r="6" spans="1:6" x14ac:dyDescent="0.25">
      <c r="A6" s="1">
        <v>41030</v>
      </c>
      <c r="C6" s="2" t="s">
        <v>88</v>
      </c>
      <c r="D6" s="2" t="s">
        <v>51</v>
      </c>
      <c r="E6" s="2">
        <v>3400</v>
      </c>
      <c r="F6" s="2" t="s">
        <v>22</v>
      </c>
    </row>
    <row r="7" spans="1:6" x14ac:dyDescent="0.25">
      <c r="A7" s="1">
        <v>41061</v>
      </c>
      <c r="C7" s="2" t="s">
        <v>58</v>
      </c>
      <c r="D7" s="2" t="s">
        <v>51</v>
      </c>
      <c r="E7" s="2">
        <v>3400</v>
      </c>
      <c r="F7" s="2" t="s">
        <v>22</v>
      </c>
    </row>
    <row r="8" spans="1:6" x14ac:dyDescent="0.25">
      <c r="A8" s="1">
        <v>41091</v>
      </c>
      <c r="C8" s="2" t="s">
        <v>57</v>
      </c>
      <c r="D8" s="2" t="s">
        <v>51</v>
      </c>
      <c r="E8" s="2">
        <v>3400</v>
      </c>
      <c r="F8" s="2" t="s">
        <v>22</v>
      </c>
    </row>
    <row r="9" spans="1:6" x14ac:dyDescent="0.25">
      <c r="A9" s="1">
        <v>41122</v>
      </c>
      <c r="C9" s="2" t="s">
        <v>90</v>
      </c>
      <c r="D9" s="2" t="s">
        <v>56</v>
      </c>
      <c r="E9" s="2">
        <v>2100</v>
      </c>
      <c r="F9" s="2" t="s">
        <v>55</v>
      </c>
    </row>
    <row r="10" spans="1:6" x14ac:dyDescent="0.25">
      <c r="A10" s="1">
        <v>41153</v>
      </c>
      <c r="C10" s="2" t="s">
        <v>89</v>
      </c>
      <c r="D10" s="2" t="s">
        <v>98</v>
      </c>
      <c r="E10" s="2">
        <v>2900</v>
      </c>
      <c r="F10" s="2" t="s">
        <v>91</v>
      </c>
    </row>
    <row r="11" spans="1:6" x14ac:dyDescent="0.25">
      <c r="A11" s="1">
        <v>41183</v>
      </c>
      <c r="C11" s="2" t="s">
        <v>99</v>
      </c>
      <c r="D11" s="2" t="s">
        <v>100</v>
      </c>
      <c r="E11" s="2">
        <v>2300</v>
      </c>
      <c r="F11" s="2" t="s">
        <v>101</v>
      </c>
    </row>
    <row r="12" spans="1:6" x14ac:dyDescent="0.25">
      <c r="A12" s="1">
        <v>41214</v>
      </c>
      <c r="C12" s="2" t="s">
        <v>102</v>
      </c>
      <c r="D12" s="2" t="s">
        <v>104</v>
      </c>
      <c r="E12" s="2">
        <v>2400</v>
      </c>
      <c r="F12" s="2" t="s">
        <v>103</v>
      </c>
    </row>
    <row r="13" spans="1:6" x14ac:dyDescent="0.25">
      <c r="A13" s="1">
        <v>41244</v>
      </c>
      <c r="C13" s="2" t="s">
        <v>105</v>
      </c>
      <c r="D13" s="2" t="s">
        <v>106</v>
      </c>
      <c r="E13" s="2">
        <v>3700</v>
      </c>
      <c r="F13" s="2" t="s">
        <v>107</v>
      </c>
    </row>
    <row r="14" spans="1:6" x14ac:dyDescent="0.25">
      <c r="A14" s="1">
        <v>41275</v>
      </c>
      <c r="C14" s="2" t="s">
        <v>109</v>
      </c>
      <c r="D14" s="2" t="s">
        <v>108</v>
      </c>
      <c r="E14" s="2">
        <v>2000</v>
      </c>
      <c r="F14" s="2" t="s">
        <v>110</v>
      </c>
    </row>
    <row r="15" spans="1:6" x14ac:dyDescent="0.25">
      <c r="A15" s="1">
        <v>41306</v>
      </c>
      <c r="C15" s="2" t="s">
        <v>111</v>
      </c>
      <c r="D15" s="2" t="s">
        <v>112</v>
      </c>
      <c r="E15" s="2">
        <v>3600</v>
      </c>
      <c r="F15" s="2" t="s">
        <v>113</v>
      </c>
    </row>
    <row r="16" spans="1:6" x14ac:dyDescent="0.25">
      <c r="A16" s="1">
        <v>41334</v>
      </c>
      <c r="C16" s="2" t="s">
        <v>114</v>
      </c>
      <c r="D16" s="2" t="s">
        <v>97</v>
      </c>
      <c r="E16" s="2">
        <v>2900</v>
      </c>
      <c r="F16" s="2" t="s">
        <v>91</v>
      </c>
    </row>
    <row r="17" spans="1:6" x14ac:dyDescent="0.25">
      <c r="A17" s="1">
        <v>41365</v>
      </c>
      <c r="C17" s="2" t="s">
        <v>115</v>
      </c>
      <c r="D17" s="2" t="s">
        <v>116</v>
      </c>
      <c r="E17" s="2">
        <v>2600</v>
      </c>
      <c r="F17" s="2" t="s">
        <v>117</v>
      </c>
    </row>
    <row r="18" spans="1:6" x14ac:dyDescent="0.25">
      <c r="A18" s="1">
        <v>41395</v>
      </c>
      <c r="C18" s="2" t="s">
        <v>118</v>
      </c>
      <c r="D18" s="2" t="s">
        <v>119</v>
      </c>
      <c r="E18" s="2">
        <v>3000</v>
      </c>
      <c r="F18" s="2" t="s">
        <v>120</v>
      </c>
    </row>
    <row r="19" spans="1:6" x14ac:dyDescent="0.25">
      <c r="A19" s="1">
        <v>41426</v>
      </c>
      <c r="C19" s="2" t="s">
        <v>121</v>
      </c>
      <c r="D19" s="2" t="s">
        <v>122</v>
      </c>
      <c r="E19" s="2">
        <v>2730</v>
      </c>
      <c r="F19" s="2" t="s">
        <v>123</v>
      </c>
    </row>
    <row r="20" spans="1:6" x14ac:dyDescent="0.25">
      <c r="A20" s="1">
        <v>41456</v>
      </c>
      <c r="C20" s="2" t="s">
        <v>124</v>
      </c>
      <c r="D20" s="2" t="s">
        <v>125</v>
      </c>
      <c r="E20" s="2">
        <v>3400</v>
      </c>
      <c r="F20" s="2" t="s">
        <v>22</v>
      </c>
    </row>
    <row r="21" spans="1:6" x14ac:dyDescent="0.25">
      <c r="A21" s="1">
        <v>41487</v>
      </c>
      <c r="C21" s="2" t="s">
        <v>126</v>
      </c>
      <c r="D21" s="2" t="s">
        <v>127</v>
      </c>
      <c r="E21" s="2">
        <v>2650</v>
      </c>
      <c r="F21" s="2" t="s">
        <v>128</v>
      </c>
    </row>
    <row r="22" spans="1:6" x14ac:dyDescent="0.25">
      <c r="A22" s="1">
        <v>41518</v>
      </c>
      <c r="C22" s="2" t="s">
        <v>129</v>
      </c>
      <c r="D22" s="2" t="s">
        <v>130</v>
      </c>
      <c r="E22" s="2">
        <v>2100</v>
      </c>
      <c r="F22" s="2" t="s">
        <v>55</v>
      </c>
    </row>
    <row r="23" spans="1:6" x14ac:dyDescent="0.25">
      <c r="A23" s="1">
        <v>41548</v>
      </c>
      <c r="C23" s="2" t="s">
        <v>131</v>
      </c>
      <c r="D23" s="2" t="s">
        <v>132</v>
      </c>
      <c r="E23" s="2">
        <v>3400</v>
      </c>
      <c r="F23" s="2" t="s">
        <v>22</v>
      </c>
    </row>
    <row r="24" spans="1:6" x14ac:dyDescent="0.25">
      <c r="A24" s="1">
        <v>41579</v>
      </c>
      <c r="C24" s="2" t="s">
        <v>133</v>
      </c>
      <c r="D24" s="2" t="s">
        <v>134</v>
      </c>
      <c r="E24" s="2">
        <v>2100</v>
      </c>
      <c r="F24" s="2" t="s">
        <v>55</v>
      </c>
    </row>
    <row r="25" spans="1:6" x14ac:dyDescent="0.25">
      <c r="A25" s="1">
        <v>41609</v>
      </c>
      <c r="C25" s="2" t="s">
        <v>135</v>
      </c>
      <c r="D25" s="2" t="s">
        <v>136</v>
      </c>
      <c r="E25" s="2">
        <v>4000</v>
      </c>
      <c r="F25" s="2" t="s">
        <v>137</v>
      </c>
    </row>
    <row r="26" spans="1:6" x14ac:dyDescent="0.25">
      <c r="C26" s="2" t="s">
        <v>96</v>
      </c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workbookViewId="0">
      <pane ySplit="1" topLeftCell="A2" activePane="bottomLeft" state="frozen"/>
      <selection pane="bottomLeft" activeCell="B43" sqref="B43"/>
    </sheetView>
  </sheetViews>
  <sheetFormatPr defaultRowHeight="12.75" x14ac:dyDescent="0.2"/>
  <cols>
    <col min="1" max="1" width="35.7109375" bestFit="1" customWidth="1"/>
    <col min="2" max="2" width="19.5703125" bestFit="1" customWidth="1"/>
    <col min="3" max="3" width="6.85546875" bestFit="1" customWidth="1"/>
    <col min="4" max="4" width="14.42578125" bestFit="1" customWidth="1"/>
  </cols>
  <sheetData>
    <row r="1" spans="1:4" ht="15" x14ac:dyDescent="0.25">
      <c r="A1" s="4" t="s">
        <v>92</v>
      </c>
      <c r="B1" s="4" t="s">
        <v>50</v>
      </c>
      <c r="C1" s="4" t="s">
        <v>53</v>
      </c>
      <c r="D1" s="4" t="s">
        <v>54</v>
      </c>
    </row>
    <row r="2" spans="1:4" ht="15" x14ac:dyDescent="0.25">
      <c r="A2" s="2" t="s">
        <v>99</v>
      </c>
      <c r="B2" s="2" t="s">
        <v>104</v>
      </c>
      <c r="C2" s="2">
        <v>2000</v>
      </c>
      <c r="D2" s="2" t="s">
        <v>110</v>
      </c>
    </row>
    <row r="3" spans="1:4" ht="15" x14ac:dyDescent="0.25">
      <c r="A3" s="2" t="s">
        <v>102</v>
      </c>
      <c r="B3" s="2" t="s">
        <v>134</v>
      </c>
      <c r="C3" s="2">
        <v>2100</v>
      </c>
      <c r="D3" s="2" t="s">
        <v>113</v>
      </c>
    </row>
    <row r="4" spans="1:4" ht="15" x14ac:dyDescent="0.25">
      <c r="A4" s="2" t="s">
        <v>105</v>
      </c>
      <c r="B4" s="2" t="s">
        <v>56</v>
      </c>
      <c r="C4" s="2">
        <v>2300</v>
      </c>
      <c r="D4" s="2" t="s">
        <v>117</v>
      </c>
    </row>
    <row r="5" spans="1:4" ht="15" x14ac:dyDescent="0.25">
      <c r="A5" s="2" t="s">
        <v>109</v>
      </c>
      <c r="B5" s="2" t="s">
        <v>136</v>
      </c>
      <c r="C5" s="2">
        <v>2400</v>
      </c>
      <c r="D5" s="2" t="s">
        <v>91</v>
      </c>
    </row>
    <row r="6" spans="1:4" ht="15" x14ac:dyDescent="0.25">
      <c r="A6" s="2" t="s">
        <v>111</v>
      </c>
      <c r="B6" s="2" t="s">
        <v>125</v>
      </c>
      <c r="C6" s="2">
        <v>2600</v>
      </c>
      <c r="D6" s="2" t="s">
        <v>120</v>
      </c>
    </row>
    <row r="7" spans="1:4" ht="15" x14ac:dyDescent="0.25">
      <c r="A7" s="2" t="s">
        <v>114</v>
      </c>
      <c r="B7" s="2" t="s">
        <v>119</v>
      </c>
      <c r="C7" s="2">
        <v>2650</v>
      </c>
      <c r="D7" s="2" t="s">
        <v>123</v>
      </c>
    </row>
    <row r="8" spans="1:4" ht="15" x14ac:dyDescent="0.25">
      <c r="A8" s="2" t="s">
        <v>115</v>
      </c>
      <c r="B8" s="2" t="s">
        <v>112</v>
      </c>
      <c r="C8" s="2">
        <v>2730</v>
      </c>
      <c r="D8" s="2" t="s">
        <v>22</v>
      </c>
    </row>
    <row r="9" spans="1:4" ht="15" x14ac:dyDescent="0.25">
      <c r="A9" s="2" t="s">
        <v>118</v>
      </c>
      <c r="B9" s="2" t="s">
        <v>122</v>
      </c>
      <c r="C9" s="2">
        <v>2900</v>
      </c>
      <c r="D9" s="2" t="s">
        <v>128</v>
      </c>
    </row>
    <row r="10" spans="1:4" ht="15" x14ac:dyDescent="0.25">
      <c r="A10" s="2" t="s">
        <v>121</v>
      </c>
      <c r="B10" s="2" t="s">
        <v>100</v>
      </c>
      <c r="C10" s="2">
        <v>3000</v>
      </c>
      <c r="D10" s="2" t="s">
        <v>103</v>
      </c>
    </row>
    <row r="11" spans="1:4" ht="15" x14ac:dyDescent="0.25">
      <c r="A11" s="2" t="s">
        <v>124</v>
      </c>
      <c r="B11" s="2" t="s">
        <v>127</v>
      </c>
      <c r="C11" s="2">
        <v>3400</v>
      </c>
      <c r="D11" s="2" t="s">
        <v>101</v>
      </c>
    </row>
    <row r="12" spans="1:4" ht="15" x14ac:dyDescent="0.25">
      <c r="A12" s="2" t="s">
        <v>89</v>
      </c>
      <c r="B12" s="2" t="s">
        <v>51</v>
      </c>
      <c r="C12" s="2">
        <v>3600</v>
      </c>
      <c r="D12" s="2" t="s">
        <v>55</v>
      </c>
    </row>
    <row r="13" spans="1:4" ht="15" x14ac:dyDescent="0.25">
      <c r="A13" s="2" t="s">
        <v>126</v>
      </c>
      <c r="B13" s="2" t="s">
        <v>132</v>
      </c>
      <c r="C13" s="2">
        <v>3700</v>
      </c>
      <c r="D13" s="2" t="s">
        <v>137</v>
      </c>
    </row>
    <row r="14" spans="1:4" ht="15" x14ac:dyDescent="0.25">
      <c r="A14" s="2" t="s">
        <v>90</v>
      </c>
      <c r="B14" s="2" t="s">
        <v>130</v>
      </c>
      <c r="C14" s="2">
        <v>4000</v>
      </c>
      <c r="D14" s="2" t="s">
        <v>107</v>
      </c>
    </row>
    <row r="15" spans="1:4" ht="15" x14ac:dyDescent="0.25">
      <c r="A15" s="2" t="s">
        <v>96</v>
      </c>
      <c r="B15" s="2" t="s">
        <v>97</v>
      </c>
      <c r="C15" s="2"/>
      <c r="D15" s="2"/>
    </row>
    <row r="16" spans="1:4" ht="15" x14ac:dyDescent="0.25">
      <c r="A16" s="2" t="s">
        <v>57</v>
      </c>
      <c r="B16" s="2" t="s">
        <v>98</v>
      </c>
      <c r="C16" s="2"/>
      <c r="D16" s="2"/>
    </row>
    <row r="17" spans="1:4" ht="15" x14ac:dyDescent="0.25">
      <c r="A17" s="2" t="s">
        <v>88</v>
      </c>
      <c r="B17" s="2" t="s">
        <v>108</v>
      </c>
      <c r="C17" s="2"/>
    </row>
    <row r="18" spans="1:4" ht="15" x14ac:dyDescent="0.25">
      <c r="A18" s="2" t="s">
        <v>95</v>
      </c>
      <c r="B18" s="2" t="s">
        <v>116</v>
      </c>
      <c r="C18" s="2"/>
    </row>
    <row r="19" spans="1:4" ht="15" x14ac:dyDescent="0.25">
      <c r="A19" s="2" t="s">
        <v>49</v>
      </c>
      <c r="B19" s="2" t="s">
        <v>106</v>
      </c>
      <c r="C19" s="2"/>
    </row>
    <row r="20" spans="1:4" ht="15" x14ac:dyDescent="0.25">
      <c r="A20" s="2" t="s">
        <v>58</v>
      </c>
    </row>
    <row r="21" spans="1:4" ht="15" x14ac:dyDescent="0.25">
      <c r="A21" s="2" t="s">
        <v>94</v>
      </c>
      <c r="D21" s="2"/>
    </row>
    <row r="22" spans="1:4" ht="15" x14ac:dyDescent="0.25">
      <c r="A22" s="2" t="s">
        <v>48</v>
      </c>
      <c r="D22" s="2"/>
    </row>
    <row r="23" spans="1:4" ht="15" x14ac:dyDescent="0.25">
      <c r="A23" s="2" t="s">
        <v>129</v>
      </c>
    </row>
    <row r="24" spans="1:4" ht="15" x14ac:dyDescent="0.25">
      <c r="A24" s="2" t="s">
        <v>131</v>
      </c>
    </row>
    <row r="25" spans="1:4" ht="15" x14ac:dyDescent="0.25">
      <c r="A25" s="2" t="s">
        <v>133</v>
      </c>
    </row>
    <row r="26" spans="1:4" ht="15" x14ac:dyDescent="0.25">
      <c r="A26" s="2" t="s">
        <v>135</v>
      </c>
      <c r="B26" s="2"/>
      <c r="C26" s="2"/>
      <c r="D26" s="2"/>
    </row>
  </sheetData>
  <autoFilter ref="A1:D26" xr:uid="{00000000-0009-0000-0000-000004000000}"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ledobjekt" ma:contentTypeID="0x0101009148F5A04DDD49CBA7127AADA5FB792B00AADE34325A8B49CDA8BB4DB53328F21400ACEBAAA5DE1E964A9E6DB941BF5D1216" ma:contentTypeVersion="9" ma:contentTypeDescription="Overfør et billede." ma:contentTypeScope="" ma:versionID="b8dd8b7a3c5b831bf97c9c81368e3bf7">
  <xsd:schema xmlns:xsd="http://www.w3.org/2001/XMLSchema" xmlns:xs="http://www.w3.org/2001/XMLSchema" xmlns:p="http://schemas.microsoft.com/office/2006/metadata/properties" xmlns:ns1="http://schemas.microsoft.com/sharepoint/v3" xmlns:ns2="3B51B198-FBAC-48AA-B8DD-D7A11B7E0059" xmlns:ns3="http://schemas.microsoft.com/sharepoint/v3/fields" xmlns:ns4="a5dbb5b2-385a-469f-8a75-c2cf021c22b0" xmlns:ns5="3b51b198-fbac-48aa-b8dd-d7a11b7e0059" targetNamespace="http://schemas.microsoft.com/office/2006/metadata/properties" ma:root="true" ma:fieldsID="ea29aad01041139882a5cd7f35ada839" ns1:_="" ns2:_="" ns3:_="" ns4:_="" ns5:_="">
    <xsd:import namespace="http://schemas.microsoft.com/sharepoint/v3"/>
    <xsd:import namespace="3B51B198-FBAC-48AA-B8DD-D7A11B7E0059"/>
    <xsd:import namespace="http://schemas.microsoft.com/sharepoint/v3/fields"/>
    <xsd:import namespace="a5dbb5b2-385a-469f-8a75-c2cf021c22b0"/>
    <xsd:import namespace="3b51b198-fbac-48aa-b8dd-d7a11b7e005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n990e53cedd9492ba6670f756f6af846" minOccurs="0"/>
                <xsd:element ref="ns4:TaxCatchAll" minOccurs="0"/>
                <xsd:element ref="ns4:TaxCatchAllLabel" minOccurs="0"/>
                <xsd:element ref="ns4:l177d61521354ddeaa111f04874b8539" minOccurs="0"/>
                <xsd:element ref="ns4:c8386bac9da54a069eeaa9eb3f31d2af" minOccurs="0"/>
                <xsd:element ref="ns4:j4896ca0c9c24bd0a66cb66cedc82927" minOccurs="0"/>
                <xsd:element ref="ns5:RightsOfUse2"/>
                <xsd:element ref="ns4:_dlc_DocId" minOccurs="0"/>
                <xsd:element ref="ns4:_dlc_DocIdUrl" minOccurs="0"/>
                <xsd:element ref="ns4:_dlc_DocIdPersistId" minOccurs="0"/>
                <xsd:element ref="ns1:PublishingStartDate" minOccurs="0"/>
                <xsd:element ref="ns1:PublishingExpirationDate" minOccurs="0"/>
                <xsd:element ref="ns4:Samtykkenummer" minOccurs="0"/>
                <xsd:element ref="ns4:Samtykkenummer_x0020__x0028_EKSTRA_x0020_FELT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ti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e" ma:hidden="true" ma:internalName="HTML_x0020_File_x0020_Type" ma:readOnly="true">
      <xsd:simpleType>
        <xsd:restriction base="dms:Text"/>
      </xsd:simpleType>
    </xsd:element>
    <xsd:element name="FSObjType" ma:index="11" nillable="true" ma:displayName="Elementtype" ma:hidden="true" ma:list="Docs" ma:internalName="FSObjType" ma:readOnly="true" ma:showField="FSType">
      <xsd:simpleType>
        <xsd:restriction base="dms:Lookup"/>
      </xsd:simpleType>
    </xsd:element>
    <xsd:element name="PublishingStartDate" ma:index="41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42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1B198-FBAC-48AA-B8DD-D7A11B7E0059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ure finde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Eksempel finde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e" ma:internalName="ImageWidth" ma:readOnly="true">
      <xsd:simpleType>
        <xsd:restriction base="dms:Unknown"/>
      </xsd:simpleType>
    </xsd:element>
    <xsd:element name="ImageHeight" ma:index="22" nillable="true" ma:displayName="Højde" ma:internalName="ImageHeight" ma:readOnly="true">
      <xsd:simpleType>
        <xsd:restriction base="dms:Unknown"/>
      </xsd:simpleType>
    </xsd:element>
    <xsd:element name="ImageCreateDate" ma:index="25" nillable="true" ma:displayName="Den dato, billedet blev taget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bb5b2-385a-469f-8a75-c2cf021c22b0" elementFormDefault="qualified">
    <xsd:import namespace="http://schemas.microsoft.com/office/2006/documentManagement/types"/>
    <xsd:import namespace="http://schemas.microsoft.com/office/infopath/2007/PartnerControls"/>
    <xsd:element name="n990e53cedd9492ba6670f756f6af846" ma:index="27" nillable="true" ma:taxonomy="true" ma:internalName="n990e53cedd9492ba6670f756f6af846" ma:taxonomyFieldName="taggedtags" ma:displayName="Emneord" ma:readOnly="false" ma:fieldId="{7990e53c-edd9-492b-a667-0f756f6af846}" ma:taxonomyMulti="true" ma:sspId="464acc09-dcdb-40ba-9f18-309f1664c4e8" ma:termSetId="34f81b94-1a91-46dd-8290-73848a76d4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description="" ma:hidden="true" ma:list="{5a43435a-fcaf-4777-9dd9-650aeb733dc4}" ma:internalName="TaxCatchAll" ma:showField="CatchAllData" ma:web="a5dbb5b2-385a-469f-8a75-c2cf021c2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description="" ma:hidden="true" ma:list="{5a43435a-fcaf-4777-9dd9-650aeb733dc4}" ma:internalName="TaxCatchAllLabel" ma:readOnly="true" ma:showField="CatchAllDataLabel" ma:web="a5dbb5b2-385a-469f-8a75-c2cf021c2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77d61521354ddeaa111f04874b8539" ma:index="31" nillable="true" ma:taxonomy="true" ma:internalName="l177d61521354ddeaa111f04874b8539" ma:taxonomyFieldName="division" ma:displayName="Virksomhed" ma:readOnly="false" ma:fieldId="{5177d615-2135-4dde-aa11-1f04874b8539}" ma:sspId="464acc09-dcdb-40ba-9f18-309f1664c4e8" ma:termSetId="f107b596-1911-42e2-a81a-b124abb51a3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8386bac9da54a069eeaa9eb3f31d2af" ma:index="33" nillable="true" ma:taxonomy="true" ma:internalName="c8386bac9da54a069eeaa9eb3f31d2af" ma:taxonomyFieldName="unit" ma:displayName="Enhed" ma:readOnly="false" ma:fieldId="{c8386bac-9da5-4a06-9eea-a9eb3f31d2af}" ma:sspId="464acc09-dcdb-40ba-9f18-309f1664c4e8" ma:termSetId="4634dd20-198a-4f4a-9371-a07dfb429213" ma:anchorId="03154fe0-02fb-4054-b3d6-bf81d20400d7" ma:open="true" ma:isKeyword="false">
      <xsd:complexType>
        <xsd:sequence>
          <xsd:element ref="pc:Terms" minOccurs="0" maxOccurs="1"/>
        </xsd:sequence>
      </xsd:complexType>
    </xsd:element>
    <xsd:element name="j4896ca0c9c24bd0a66cb66cedc82927" ma:index="35" nillable="true" ma:taxonomy="true" ma:internalName="j4896ca0c9c24bd0a66cb66cedc82927" ma:taxonomyFieldName="area" ma:displayName="Område" ma:readOnly="false" ma:fieldId="{34896ca0-c9c2-4bd0-a66c-b66cedc82927}" ma:taxonomyMulti="true" ma:sspId="464acc09-dcdb-40ba-9f18-309f1664c4e8" ma:termSetId="1df50ecf-bc44-4780-af4c-254c4b7e23a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3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amtykkenummer" ma:index="43" nillable="true" ma:displayName="Samtykkenummer" ma:description="Her skrives det syv cifrede dokumentnummer samtykket har i Workzone, Hvis der er flere numre tilknyttet billedet adskilles de med semikolon. &#10;Hvis der er tale om et situationsbillede - skrives &quot;Situationsbillede&quot;. &#10;Hvis der er tale om et billede fra Colourbox - skrives &quot;Colourbox&quot;.&#10;OBS: Der er plads til 31 samtykkenumre i feltet (inkl. semikolon)." ma:internalName="Samtykkenummer">
      <xsd:simpleType>
        <xsd:restriction base="dms:Note">
          <xsd:maxLength value="255"/>
        </xsd:restriction>
      </xsd:simpleType>
    </xsd:element>
    <xsd:element name="Samtykkenummer_x0020__x0028_EKSTRA_x0020_FELT_x0029_" ma:index="44" nillable="true" ma:displayName="Samtykkenummer (EKSTRA FELT)" ma:description="Brug kun dette felt, hvis der skal sættes flere end 31 samtykkenumre på et dokument eller billede.&#10;OBS: Der er plads til 31 samtykkenumre i feltet (inkl. semikolon)." ma:internalName="Samtykkenummer_x0020__x0028_EKSTRA_x0020_FELT_x002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1b198-fbac-48aa-b8dd-d7a11b7e0059" elementFormDefault="qualified">
    <xsd:import namespace="http://schemas.microsoft.com/office/2006/documentManagement/types"/>
    <xsd:import namespace="http://schemas.microsoft.com/office/infopath/2007/PartnerControls"/>
    <xsd:element name="RightsOfUse2" ma:index="37" ma:displayName="Brugsret" ma:default="Fri afbenyttelse" ma:internalName="RightsOfUse2">
      <xsd:simpleType>
        <xsd:union memberTypes="dms:Text">
          <xsd:simpleType>
            <xsd:restriction base="dms:Choice">
              <xsd:enumeration value="Fri afbenyttelse"/>
              <xsd:enumeration value="Kun intranet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orfatter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øgle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3B51B198-FBAC-48AA-B8DD-D7A11B7E0059" xsi:nil="true"/>
    <Samtykkenummer xmlns="a5dbb5b2-385a-469f-8a75-c2cf021c22b0" xsi:nil="true"/>
    <RightsOfUse2 xmlns="3b51b198-fbac-48aa-b8dd-d7a11b7e0059">Fri afbenyttelse</RightsOfUse2>
    <TaxCatchAll xmlns="a5dbb5b2-385a-469f-8a75-c2cf021c22b0"/>
    <PublishingExpirationDate xmlns="http://schemas.microsoft.com/sharepoint/v3" xsi:nil="true"/>
    <l177d61521354ddeaa111f04874b8539 xmlns="a5dbb5b2-385a-469f-8a75-c2cf021c22b0">
      <Terms xmlns="http://schemas.microsoft.com/office/infopath/2007/PartnerControls"/>
    </l177d61521354ddeaa111f04874b8539>
    <PublishingStartDate xmlns="http://schemas.microsoft.com/sharepoint/v3" xsi:nil="true"/>
    <c8386bac9da54a069eeaa9eb3f31d2af xmlns="a5dbb5b2-385a-469f-8a75-c2cf021c22b0">
      <Terms xmlns="http://schemas.microsoft.com/office/infopath/2007/PartnerControls"/>
    </c8386bac9da54a069eeaa9eb3f31d2af>
    <Samtykkenummer_x0020__x0028_EKSTRA_x0020_FELT_x0029_ xmlns="a5dbb5b2-385a-469f-8a75-c2cf021c22b0" xsi:nil="true"/>
    <wic_System_Copyright xmlns="http://schemas.microsoft.com/sharepoint/v3/fields" xsi:nil="true"/>
    <n990e53cedd9492ba6670f756f6af846 xmlns="a5dbb5b2-385a-469f-8a75-c2cf021c22b0">
      <Terms xmlns="http://schemas.microsoft.com/office/infopath/2007/PartnerControls"/>
    </n990e53cedd9492ba6670f756f6af846>
    <j4896ca0c9c24bd0a66cb66cedc82927 xmlns="a5dbb5b2-385a-469f-8a75-c2cf021c22b0">
      <Terms xmlns="http://schemas.microsoft.com/office/infopath/2007/PartnerControls"/>
    </j4896ca0c9c24bd0a66cb66cedc82927>
    <_dlc_DocId xmlns="a5dbb5b2-385a-469f-8a75-c2cf021c22b0">IREGIONH-797-28</_dlc_DocId>
    <_dlc_DocIdUrl xmlns="a5dbb5b2-385a-469f-8a75-c2cf021c22b0">
      <Url>https://intranet.regionh.dk/regi/personale/min-ansættelse/selvbetjening/_layouts/15/DocIdRedir.aspx?ID=IREGIONH-797-28</Url>
      <Description>IREGIONH-797-28</Description>
    </_dlc_DocIdUrl>
  </documentManagement>
</p:properties>
</file>

<file path=customXml/itemProps1.xml><?xml version="1.0" encoding="utf-8"?>
<ds:datastoreItem xmlns:ds="http://schemas.openxmlformats.org/officeDocument/2006/customXml" ds:itemID="{14DB966C-3AC8-49B1-8825-1321228A5011}"/>
</file>

<file path=customXml/itemProps2.xml><?xml version="1.0" encoding="utf-8"?>
<ds:datastoreItem xmlns:ds="http://schemas.openxmlformats.org/officeDocument/2006/customXml" ds:itemID="{91235B69-C3D2-4CEA-BF23-D81D8BC3117C}"/>
</file>

<file path=customXml/itemProps3.xml><?xml version="1.0" encoding="utf-8"?>
<ds:datastoreItem xmlns:ds="http://schemas.openxmlformats.org/officeDocument/2006/customXml" ds:itemID="{4D1E542D-108B-49B6-A713-F44BEDB72685}"/>
</file>

<file path=customXml/itemProps4.xml><?xml version="1.0" encoding="utf-8"?>
<ds:datastoreItem xmlns:ds="http://schemas.openxmlformats.org/officeDocument/2006/customXml" ds:itemID="{D91DD9C6-9852-44C6-ADBF-C88B8AB07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11</vt:i4>
      </vt:variant>
    </vt:vector>
  </HeadingPairs>
  <TitlesOfParts>
    <vt:vector size="16" baseType="lpstr">
      <vt:lpstr>køresedlen</vt:lpstr>
      <vt:lpstr>Information</vt:lpstr>
      <vt:lpstr>Vejledning</vt:lpstr>
      <vt:lpstr>Lister</vt:lpstr>
      <vt:lpstr>Ark1</vt:lpstr>
      <vt:lpstr>Adresse</vt:lpstr>
      <vt:lpstr>By</vt:lpstr>
      <vt:lpstr>Cykelsats</vt:lpstr>
      <vt:lpstr>Forvaltning</vt:lpstr>
      <vt:lpstr>Højsats</vt:lpstr>
      <vt:lpstr>Lavsats</vt:lpstr>
      <vt:lpstr>MånedÅr</vt:lpstr>
      <vt:lpstr>Postnr</vt:lpstr>
      <vt:lpstr>Information!Udskriftsområde</vt:lpstr>
      <vt:lpstr>køresedlen!Udskriftsområde</vt:lpstr>
      <vt:lpstr>Vejledning!Udskriftsområde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Køreseddel</dc:title>
  <dc:creator>Kirsten Skou Andersen</dc:creator>
  <cp:keywords/>
  <dc:description/>
  <cp:lastModifiedBy>Morten Sonne</cp:lastModifiedBy>
  <cp:lastPrinted>2017-05-16T07:47:53Z</cp:lastPrinted>
  <dcterms:created xsi:type="dcterms:W3CDTF">2005-06-16T08:28:13Z</dcterms:created>
  <dcterms:modified xsi:type="dcterms:W3CDTF">2021-12-17T12:51:32Z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Mette Keis Jepsen</vt:lpwstr>
  </property>
  <property fmtid="{D5CDD505-2E9C-101B-9397-08002B2CF9AE}" pid="3" name="Status">
    <vt:lpwstr>Endelig</vt:lpwstr>
  </property>
  <property fmtid="{D5CDD505-2E9C-101B-9397-08002B2CF9AE}" pid="4" name="SPSDescription">
    <vt:lpwstr/>
  </property>
  <property fmtid="{D5CDD505-2E9C-101B-9397-08002B2CF9AE}" pid="5" name="ContentTypeId">
    <vt:lpwstr>0x0101009148F5A04DDD49CBA7127AADA5FB792B00AADE34325A8B49CDA8BB4DB53328F21400ACEBAAA5DE1E964A9E6DB941BF5D1216</vt:lpwstr>
  </property>
  <property fmtid="{D5CDD505-2E9C-101B-9397-08002B2CF9AE}" pid="6" name="_dlc_DocIdItemGuid">
    <vt:lpwstr>64ec6ccb-3faf-4b97-bb84-58bb2f1b5806</vt:lpwstr>
  </property>
  <property fmtid="{D5CDD505-2E9C-101B-9397-08002B2CF9AE}" pid="7" name="k84cad3614dd42e88ef603436d9c907b">
    <vt:lpwstr/>
  </property>
  <property fmtid="{D5CDD505-2E9C-101B-9397-08002B2CF9AE}" pid="8" name="videoTagsMultiple">
    <vt:lpwstr/>
  </property>
  <property fmtid="{D5CDD505-2E9C-101B-9397-08002B2CF9AE}" pid="9" name="taggedtags">
    <vt:lpwstr/>
  </property>
  <property fmtid="{D5CDD505-2E9C-101B-9397-08002B2CF9AE}" pid="10" name="division">
    <vt:lpwstr/>
  </property>
  <property fmtid="{D5CDD505-2E9C-101B-9397-08002B2CF9AE}" pid="11" name="area">
    <vt:lpwstr/>
  </property>
  <property fmtid="{D5CDD505-2E9C-101B-9397-08002B2CF9AE}" pid="12" name="unit">
    <vt:lpwstr/>
  </property>
</Properties>
</file>